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filesrv\obmen\Никифорова\Борзинский вестник\2024\Октябрь\на сайт октябрь 2024\"/>
    </mc:Choice>
  </mc:AlternateContent>
  <xr:revisionPtr revIDLastSave="0" documentId="13_ncr:1_{8EE387DB-9DDD-4EB6-B429-E587D54A1A6F}" xr6:coauthVersionLast="47" xr6:coauthVersionMax="47" xr10:uidLastSave="{00000000-0000-0000-0000-000000000000}"/>
  <bookViews>
    <workbookView xWindow="-120" yWindow="-120" windowWidth="29040" windowHeight="15720" xr2:uid="{00000000-000D-0000-FFFF-FFFF00000000}"/>
  </bookViews>
  <sheets>
    <sheet name="реестр прав на имущество" sheetId="1" r:id="rId1"/>
    <sheet name="сведения о составе имущ" sheetId="2" r:id="rId2"/>
    <sheet name="свед о гос регистр" sheetId="3" r:id="rId3"/>
    <sheet name="движимое имущ соглас" sheetId="4" r:id="rId4"/>
  </sheets>
  <externalReferences>
    <externalReference r:id="rId5"/>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 l="1"/>
  <c r="C9" i="1"/>
  <c r="C11" i="3"/>
  <c r="B102" i="4"/>
  <c r="B101" i="4"/>
  <c r="B98" i="4"/>
  <c r="B97" i="4"/>
  <c r="B96" i="4"/>
  <c r="B95" i="4"/>
  <c r="B94" i="4"/>
  <c r="B93" i="4"/>
  <c r="B92" i="4"/>
  <c r="B91" i="4"/>
  <c r="B90" i="4"/>
  <c r="B89" i="4"/>
  <c r="B88" i="4"/>
  <c r="B87" i="4"/>
  <c r="B86" i="4"/>
  <c r="B85" i="4"/>
  <c r="B84" i="4"/>
  <c r="B83" i="4"/>
  <c r="B82" i="4"/>
  <c r="B81" i="4"/>
  <c r="B80" i="4"/>
  <c r="B79" i="4"/>
  <c r="B78" i="4"/>
  <c r="B77" i="4"/>
  <c r="B76" i="4"/>
  <c r="B75" i="4"/>
  <c r="B74" i="4"/>
  <c r="B73" i="4"/>
  <c r="B71" i="4"/>
  <c r="B70" i="4"/>
  <c r="B69" i="4"/>
  <c r="B68" i="4"/>
  <c r="B67" i="4"/>
  <c r="B66" i="4"/>
  <c r="B65" i="4"/>
  <c r="B64" i="4"/>
  <c r="B63" i="4"/>
  <c r="B62" i="4"/>
  <c r="B61" i="4"/>
  <c r="B60" i="4"/>
  <c r="B59" i="4"/>
  <c r="B58" i="4"/>
  <c r="B57" i="4"/>
  <c r="B55" i="4"/>
  <c r="B54" i="4"/>
  <c r="B53" i="4"/>
  <c r="B52" i="4"/>
  <c r="B51" i="4"/>
  <c r="B50" i="4"/>
  <c r="B49" i="4"/>
  <c r="B48" i="4"/>
  <c r="B46" i="4"/>
  <c r="B44" i="4"/>
  <c r="B43" i="4"/>
  <c r="A40" i="4"/>
  <c r="B39" i="4"/>
  <c r="A38" i="4"/>
  <c r="B37" i="4"/>
  <c r="B36" i="4"/>
  <c r="B35" i="4"/>
  <c r="B34" i="4"/>
  <c r="B33" i="4"/>
  <c r="B32" i="4"/>
  <c r="A31" i="4"/>
  <c r="A30" i="4"/>
  <c r="B29" i="4"/>
  <c r="B28" i="4"/>
  <c r="A27" i="4"/>
  <c r="B26" i="4"/>
  <c r="B25" i="4"/>
  <c r="B24" i="4"/>
  <c r="B23" i="4"/>
  <c r="A22" i="4"/>
  <c r="B21" i="4"/>
  <c r="B20" i="4"/>
  <c r="B19" i="4"/>
  <c r="B18" i="4"/>
  <c r="B17" i="4"/>
  <c r="B16" i="4"/>
  <c r="B15" i="4"/>
  <c r="B14" i="4"/>
  <c r="B13" i="4"/>
  <c r="B12" i="4"/>
  <c r="A11" i="4"/>
  <c r="A10" i="4"/>
  <c r="B9" i="4"/>
  <c r="A8" i="4"/>
  <c r="B7" i="4"/>
  <c r="A6" i="4"/>
  <c r="E221" i="3"/>
  <c r="C221" i="3"/>
  <c r="E220" i="3"/>
  <c r="C220" i="3"/>
  <c r="B220" i="3"/>
  <c r="E219" i="3"/>
  <c r="C219" i="3"/>
  <c r="E218" i="3"/>
  <c r="C218" i="3"/>
  <c r="E217" i="3"/>
  <c r="C217" i="3"/>
  <c r="E216" i="3"/>
  <c r="C216" i="3"/>
  <c r="E215" i="3"/>
  <c r="C215" i="3"/>
  <c r="B215" i="3"/>
  <c r="E214" i="3"/>
  <c r="C214" i="3"/>
  <c r="B214" i="3"/>
  <c r="E213" i="3"/>
  <c r="C213" i="3"/>
  <c r="B213" i="3"/>
  <c r="E212" i="3"/>
  <c r="C212" i="3"/>
  <c r="B212" i="3"/>
  <c r="E211" i="3"/>
  <c r="C211" i="3"/>
  <c r="B211" i="3"/>
  <c r="E210" i="3"/>
  <c r="C210" i="3"/>
  <c r="B210" i="3"/>
  <c r="E209" i="3"/>
  <c r="C209" i="3"/>
  <c r="B209" i="3"/>
  <c r="E208" i="3"/>
  <c r="C208" i="3"/>
  <c r="B208" i="3"/>
  <c r="E207" i="3"/>
  <c r="C207" i="3"/>
  <c r="B207" i="3"/>
  <c r="E206" i="3"/>
  <c r="C206" i="3"/>
  <c r="B206" i="3"/>
  <c r="E205" i="3"/>
  <c r="C205" i="3"/>
  <c r="B205" i="3"/>
  <c r="E204" i="3"/>
  <c r="C204" i="3"/>
  <c r="B204" i="3"/>
  <c r="E203" i="3"/>
  <c r="C203" i="3"/>
  <c r="B203" i="3"/>
  <c r="E202" i="3"/>
  <c r="C202" i="3"/>
  <c r="B202" i="3"/>
  <c r="E201" i="3"/>
  <c r="C201" i="3"/>
  <c r="B201" i="3"/>
  <c r="E200" i="3"/>
  <c r="C200" i="3"/>
  <c r="B200" i="3"/>
  <c r="E199" i="3"/>
  <c r="C199" i="3"/>
  <c r="B199" i="3"/>
  <c r="E198" i="3"/>
  <c r="C198" i="3"/>
  <c r="B198" i="3"/>
  <c r="E197" i="3"/>
  <c r="C197" i="3"/>
  <c r="B197" i="3"/>
  <c r="E196" i="3"/>
  <c r="C196" i="3"/>
  <c r="B196" i="3"/>
  <c r="E195" i="3"/>
  <c r="C195" i="3"/>
  <c r="B195" i="3"/>
  <c r="E194" i="3"/>
  <c r="C194" i="3"/>
  <c r="B194" i="3"/>
  <c r="E193" i="3"/>
  <c r="C193" i="3"/>
  <c r="B193" i="3"/>
  <c r="E192" i="3"/>
  <c r="C192" i="3"/>
  <c r="B192" i="3"/>
  <c r="E191" i="3"/>
  <c r="C191" i="3"/>
  <c r="B191" i="3"/>
  <c r="E190" i="3"/>
  <c r="C190" i="3"/>
  <c r="B190" i="3"/>
  <c r="E189" i="3"/>
  <c r="C189" i="3"/>
  <c r="B189" i="3"/>
  <c r="E188" i="3"/>
  <c r="C188" i="3"/>
  <c r="B188" i="3"/>
  <c r="E187" i="3"/>
  <c r="C187" i="3"/>
  <c r="B187" i="3"/>
  <c r="E186" i="3"/>
  <c r="C186" i="3"/>
  <c r="B186" i="3"/>
  <c r="E185" i="3"/>
  <c r="C185" i="3"/>
  <c r="B185" i="3"/>
  <c r="E184" i="3"/>
  <c r="C184" i="3"/>
  <c r="B184" i="3"/>
  <c r="E183" i="3"/>
  <c r="C183" i="3"/>
  <c r="B183" i="3"/>
  <c r="E182" i="3"/>
  <c r="C182" i="3"/>
  <c r="B182" i="3"/>
  <c r="E181" i="3"/>
  <c r="C181" i="3"/>
  <c r="B181" i="3"/>
  <c r="E180" i="3"/>
  <c r="C180" i="3"/>
  <c r="B180" i="3"/>
  <c r="E179" i="3"/>
  <c r="C179" i="3"/>
  <c r="B179" i="3"/>
  <c r="E178" i="3"/>
  <c r="C178" i="3"/>
  <c r="B178" i="3"/>
  <c r="E177" i="3"/>
  <c r="C177" i="3"/>
  <c r="B177" i="3"/>
  <c r="E176" i="3"/>
  <c r="C176" i="3"/>
  <c r="B176" i="3"/>
  <c r="E175" i="3"/>
  <c r="C175" i="3"/>
  <c r="B175" i="3"/>
  <c r="E174" i="3"/>
  <c r="C174" i="3"/>
  <c r="B174" i="3"/>
  <c r="E173" i="3"/>
  <c r="C173" i="3"/>
  <c r="B173" i="3"/>
  <c r="E172" i="3"/>
  <c r="C172" i="3"/>
  <c r="B172" i="3"/>
  <c r="E171" i="3"/>
  <c r="C171" i="3"/>
  <c r="B171" i="3"/>
  <c r="E170" i="3"/>
  <c r="C170" i="3"/>
  <c r="B170" i="3"/>
  <c r="E169" i="3"/>
  <c r="C169" i="3"/>
  <c r="B169" i="3"/>
  <c r="E168" i="3"/>
  <c r="C168" i="3"/>
  <c r="B168" i="3"/>
  <c r="E167" i="3"/>
  <c r="C167" i="3"/>
  <c r="B167" i="3"/>
  <c r="E166" i="3"/>
  <c r="C166" i="3"/>
  <c r="B166" i="3"/>
  <c r="E165" i="3"/>
  <c r="C165" i="3"/>
  <c r="B165" i="3"/>
  <c r="E164" i="3"/>
  <c r="C164" i="3"/>
  <c r="B164" i="3"/>
  <c r="E163" i="3"/>
  <c r="C163" i="3"/>
  <c r="B163" i="3"/>
  <c r="E162" i="3"/>
  <c r="C162" i="3"/>
  <c r="B162" i="3"/>
  <c r="E161" i="3"/>
  <c r="C161" i="3"/>
  <c r="B161" i="3"/>
  <c r="E160" i="3"/>
  <c r="C160" i="3"/>
  <c r="B160" i="3"/>
  <c r="E159" i="3"/>
  <c r="C159" i="3"/>
  <c r="B159" i="3"/>
  <c r="E158" i="3"/>
  <c r="C158" i="3"/>
  <c r="B158" i="3"/>
  <c r="E157" i="3"/>
  <c r="C157" i="3"/>
  <c r="B157" i="3"/>
  <c r="E156" i="3"/>
  <c r="C156" i="3"/>
  <c r="B156" i="3"/>
  <c r="E155" i="3"/>
  <c r="C155" i="3"/>
  <c r="B155" i="3"/>
  <c r="E154" i="3"/>
  <c r="C154" i="3"/>
  <c r="B154" i="3"/>
  <c r="E153" i="3"/>
  <c r="C153" i="3"/>
  <c r="B153" i="3"/>
  <c r="E152" i="3"/>
  <c r="C152" i="3"/>
  <c r="B152" i="3"/>
  <c r="E151" i="3"/>
  <c r="C151" i="3"/>
  <c r="B151" i="3"/>
  <c r="E150" i="3"/>
  <c r="C150" i="3"/>
  <c r="B150" i="3"/>
  <c r="E149" i="3"/>
  <c r="C149" i="3"/>
  <c r="B149" i="3"/>
  <c r="E148" i="3"/>
  <c r="C148" i="3"/>
  <c r="B148" i="3"/>
  <c r="E147" i="3"/>
  <c r="C147" i="3"/>
  <c r="B147" i="3"/>
  <c r="E146" i="3"/>
  <c r="C146" i="3"/>
  <c r="B146" i="3"/>
  <c r="E145" i="3"/>
  <c r="C145" i="3"/>
  <c r="B145" i="3"/>
  <c r="E144" i="3"/>
  <c r="C144" i="3"/>
  <c r="B144" i="3"/>
  <c r="E143" i="3"/>
  <c r="C143" i="3"/>
  <c r="B143" i="3"/>
  <c r="E142" i="3"/>
  <c r="C142" i="3"/>
  <c r="B142" i="3"/>
  <c r="E141" i="3"/>
  <c r="C141" i="3"/>
  <c r="B141" i="3"/>
  <c r="E140" i="3"/>
  <c r="C140" i="3"/>
  <c r="B140" i="3"/>
  <c r="E139" i="3"/>
  <c r="C139" i="3"/>
  <c r="B139" i="3"/>
  <c r="E138" i="3"/>
  <c r="C138" i="3"/>
  <c r="B138" i="3"/>
  <c r="E137" i="3"/>
  <c r="C137" i="3"/>
  <c r="B137" i="3"/>
  <c r="E136" i="3"/>
  <c r="C136" i="3"/>
  <c r="B136" i="3"/>
  <c r="E135" i="3"/>
  <c r="C135" i="3"/>
  <c r="B135" i="3"/>
  <c r="E134" i="3"/>
  <c r="C134" i="3"/>
  <c r="B134" i="3"/>
  <c r="E133" i="3"/>
  <c r="C133" i="3"/>
  <c r="B133" i="3"/>
  <c r="E132" i="3"/>
  <c r="C132" i="3"/>
  <c r="B132" i="3"/>
  <c r="E131" i="3"/>
  <c r="C131" i="3"/>
  <c r="B131" i="3"/>
  <c r="E130" i="3"/>
  <c r="C130" i="3"/>
  <c r="B130" i="3"/>
  <c r="E129" i="3"/>
  <c r="C129" i="3"/>
  <c r="B129" i="3"/>
  <c r="E128" i="3"/>
  <c r="C128" i="3"/>
  <c r="B128" i="3"/>
  <c r="E127" i="3"/>
  <c r="C127" i="3"/>
  <c r="B127" i="3"/>
  <c r="E126" i="3"/>
  <c r="C126" i="3"/>
  <c r="B126" i="3"/>
  <c r="E125" i="3"/>
  <c r="C125" i="3"/>
  <c r="B125" i="3"/>
  <c r="E124" i="3"/>
  <c r="C124" i="3"/>
  <c r="B124" i="3"/>
  <c r="E123" i="3"/>
  <c r="C123" i="3"/>
  <c r="B123" i="3"/>
  <c r="E122" i="3"/>
  <c r="C122" i="3"/>
  <c r="B122" i="3"/>
  <c r="E121" i="3"/>
  <c r="C121" i="3"/>
  <c r="B121" i="3"/>
  <c r="E120" i="3"/>
  <c r="C120" i="3"/>
  <c r="B120" i="3"/>
  <c r="E119" i="3"/>
  <c r="C119" i="3"/>
  <c r="B119" i="3"/>
  <c r="E118" i="3"/>
  <c r="C118" i="3"/>
  <c r="B118" i="3"/>
  <c r="E117" i="3"/>
  <c r="C117" i="3"/>
  <c r="B117" i="3"/>
  <c r="E116" i="3"/>
  <c r="C116" i="3"/>
  <c r="B116" i="3"/>
  <c r="E115" i="3"/>
  <c r="C115" i="3"/>
  <c r="B115" i="3"/>
  <c r="B114" i="3"/>
  <c r="E113" i="3"/>
  <c r="C113" i="3"/>
  <c r="B113" i="3"/>
  <c r="E112" i="3"/>
  <c r="C112" i="3"/>
  <c r="B112" i="3"/>
  <c r="E111" i="3"/>
  <c r="C111" i="3"/>
  <c r="B111" i="3"/>
  <c r="E110" i="3"/>
  <c r="C110" i="3"/>
  <c r="B110" i="3"/>
  <c r="E109" i="3"/>
  <c r="C109" i="3"/>
  <c r="B109" i="3"/>
  <c r="E108" i="3"/>
  <c r="C108" i="3"/>
  <c r="B108" i="3"/>
  <c r="E107" i="3"/>
  <c r="C107" i="3"/>
  <c r="B107" i="3"/>
  <c r="E106" i="3"/>
  <c r="C106" i="3"/>
  <c r="B106" i="3"/>
  <c r="E105" i="3"/>
  <c r="C105" i="3"/>
  <c r="B105" i="3"/>
  <c r="E104" i="3"/>
  <c r="C104" i="3"/>
  <c r="B104" i="3"/>
  <c r="E103" i="3"/>
  <c r="C103" i="3"/>
  <c r="B103" i="3"/>
  <c r="E102" i="3"/>
  <c r="C102" i="3"/>
  <c r="B102" i="3"/>
  <c r="E101" i="3"/>
  <c r="C101" i="3"/>
  <c r="B101" i="3"/>
  <c r="E100" i="3"/>
  <c r="C100" i="3"/>
  <c r="B100" i="3"/>
  <c r="E99" i="3"/>
  <c r="C99" i="3"/>
  <c r="B99" i="3"/>
  <c r="E98" i="3"/>
  <c r="C98" i="3"/>
  <c r="B98" i="3"/>
  <c r="E97" i="3"/>
  <c r="C97" i="3"/>
  <c r="B97" i="3"/>
  <c r="E96" i="3"/>
  <c r="C96" i="3"/>
  <c r="B96" i="3"/>
  <c r="E95" i="3"/>
  <c r="C95" i="3"/>
  <c r="B95" i="3"/>
  <c r="E94" i="3"/>
  <c r="C94" i="3"/>
  <c r="B94" i="3"/>
  <c r="E93" i="3"/>
  <c r="C93" i="3"/>
  <c r="B93" i="3"/>
  <c r="E92" i="3"/>
  <c r="C92" i="3"/>
  <c r="B92" i="3"/>
  <c r="E91" i="3"/>
  <c r="C91" i="3"/>
  <c r="B91" i="3"/>
  <c r="E90" i="3"/>
  <c r="C90" i="3"/>
  <c r="B90" i="3"/>
  <c r="E89" i="3"/>
  <c r="C89" i="3"/>
  <c r="B89" i="3"/>
  <c r="E88" i="3"/>
  <c r="C88" i="3"/>
  <c r="B88" i="3"/>
  <c r="E87" i="3"/>
  <c r="C87" i="3"/>
  <c r="B87" i="3"/>
  <c r="E86" i="3"/>
  <c r="C86" i="3"/>
  <c r="B86" i="3"/>
  <c r="E85" i="3"/>
  <c r="C85" i="3"/>
  <c r="B85" i="3"/>
  <c r="E84" i="3"/>
  <c r="C84" i="3"/>
  <c r="B84" i="3"/>
  <c r="E83" i="3"/>
  <c r="C83" i="3"/>
  <c r="B83" i="3"/>
  <c r="E82" i="3"/>
  <c r="C82" i="3"/>
  <c r="B82" i="3"/>
  <c r="E81" i="3"/>
  <c r="C81" i="3"/>
  <c r="B81" i="3"/>
  <c r="E80" i="3"/>
  <c r="C80" i="3"/>
  <c r="B80" i="3"/>
  <c r="E79" i="3"/>
  <c r="C79" i="3"/>
  <c r="B79" i="3"/>
  <c r="E78" i="3"/>
  <c r="C78" i="3"/>
  <c r="B78" i="3"/>
  <c r="E77" i="3"/>
  <c r="C77" i="3"/>
  <c r="B77" i="3"/>
  <c r="E76" i="3"/>
  <c r="C76" i="3"/>
  <c r="B76" i="3"/>
  <c r="E75" i="3"/>
  <c r="C75" i="3"/>
  <c r="B75" i="3"/>
  <c r="E74" i="3"/>
  <c r="C74" i="3"/>
  <c r="B74" i="3"/>
  <c r="E73" i="3"/>
  <c r="C73" i="3"/>
  <c r="B73" i="3"/>
  <c r="E72" i="3"/>
  <c r="C72" i="3"/>
  <c r="B72" i="3"/>
  <c r="E71" i="3"/>
  <c r="C71" i="3"/>
  <c r="B71" i="3"/>
  <c r="E70" i="3"/>
  <c r="C70" i="3"/>
  <c r="B70" i="3"/>
  <c r="E69" i="3"/>
  <c r="C69" i="3"/>
  <c r="B69" i="3"/>
  <c r="E68" i="3"/>
  <c r="C68" i="3"/>
  <c r="B68" i="3"/>
  <c r="E67" i="3"/>
  <c r="C67" i="3"/>
  <c r="B67" i="3"/>
  <c r="E66" i="3"/>
  <c r="C66" i="3"/>
  <c r="B66" i="3"/>
  <c r="E65" i="3"/>
  <c r="C65" i="3"/>
  <c r="B65" i="3"/>
  <c r="E64" i="3"/>
  <c r="C64" i="3"/>
  <c r="B64" i="3"/>
  <c r="E63" i="3"/>
  <c r="C63" i="3"/>
  <c r="B63" i="3"/>
  <c r="E62" i="3"/>
  <c r="C62" i="3"/>
  <c r="B62" i="3"/>
  <c r="E61" i="3"/>
  <c r="C61" i="3"/>
  <c r="B61" i="3"/>
  <c r="E60" i="3"/>
  <c r="C60" i="3"/>
  <c r="B60" i="3"/>
  <c r="E59" i="3"/>
  <c r="C59" i="3"/>
  <c r="B59" i="3"/>
  <c r="E58" i="3"/>
  <c r="C58" i="3"/>
  <c r="B58" i="3"/>
  <c r="E57" i="3"/>
  <c r="C57" i="3"/>
  <c r="B57" i="3"/>
  <c r="E56" i="3"/>
  <c r="C56" i="3"/>
  <c r="B56" i="3"/>
  <c r="E55" i="3"/>
  <c r="C55" i="3"/>
  <c r="B55" i="3"/>
  <c r="E54" i="3"/>
  <c r="C54" i="3"/>
  <c r="B54" i="3"/>
  <c r="E53" i="3"/>
  <c r="C53" i="3"/>
  <c r="B53" i="3"/>
  <c r="E52" i="3"/>
  <c r="C52" i="3"/>
  <c r="B52" i="3"/>
  <c r="E51" i="3"/>
  <c r="C51" i="3"/>
  <c r="B51" i="3"/>
  <c r="E50" i="3"/>
  <c r="C50" i="3"/>
  <c r="B50" i="3"/>
  <c r="E49" i="3"/>
  <c r="C49" i="3"/>
  <c r="B49" i="3"/>
  <c r="E48" i="3"/>
  <c r="C48" i="3"/>
  <c r="B48" i="3"/>
  <c r="E47" i="3"/>
  <c r="C47" i="3"/>
  <c r="B47" i="3"/>
  <c r="E46" i="3"/>
  <c r="C46" i="3"/>
  <c r="B46" i="3"/>
  <c r="E45" i="3"/>
  <c r="C45" i="3"/>
  <c r="B45" i="3"/>
  <c r="E44" i="3"/>
  <c r="C44" i="3"/>
  <c r="B44" i="3"/>
  <c r="E43" i="3"/>
  <c r="C43" i="3"/>
  <c r="B43" i="3"/>
  <c r="E42" i="3"/>
  <c r="C42" i="3"/>
  <c r="B42" i="3"/>
  <c r="E41" i="3"/>
  <c r="C41" i="3"/>
  <c r="B41" i="3"/>
  <c r="E40" i="3"/>
  <c r="C40" i="3"/>
  <c r="B40" i="3"/>
  <c r="E39" i="3"/>
  <c r="C39" i="3"/>
  <c r="B39" i="3"/>
  <c r="E38" i="3"/>
  <c r="C38" i="3"/>
  <c r="B38" i="3"/>
  <c r="E37" i="3"/>
  <c r="C37" i="3"/>
  <c r="B37" i="3"/>
  <c r="E36" i="3"/>
  <c r="C36" i="3"/>
  <c r="B36" i="3"/>
  <c r="E35" i="3"/>
  <c r="C35" i="3"/>
  <c r="B35" i="3"/>
  <c r="E34" i="3"/>
  <c r="C34" i="3"/>
  <c r="B34" i="3"/>
  <c r="E33" i="3"/>
  <c r="C33" i="3"/>
  <c r="B33" i="3"/>
  <c r="E32" i="3"/>
  <c r="C32" i="3"/>
  <c r="B32" i="3"/>
  <c r="E31" i="3"/>
  <c r="C31" i="3"/>
  <c r="B31" i="3"/>
  <c r="E30" i="3"/>
  <c r="C30" i="3"/>
  <c r="B30" i="3"/>
  <c r="E29" i="3"/>
  <c r="C29" i="3"/>
  <c r="B29" i="3"/>
  <c r="E28" i="3"/>
  <c r="C28" i="3"/>
  <c r="B28" i="3"/>
  <c r="E27" i="3"/>
  <c r="C27" i="3"/>
  <c r="B27" i="3"/>
  <c r="E26" i="3"/>
  <c r="C26" i="3"/>
  <c r="B26" i="3"/>
  <c r="E25" i="3"/>
  <c r="C25" i="3"/>
  <c r="B25" i="3"/>
  <c r="E24" i="3"/>
  <c r="C24" i="3"/>
  <c r="B24" i="3"/>
  <c r="E23" i="3"/>
  <c r="C23" i="3"/>
  <c r="B23" i="3"/>
  <c r="E22" i="3"/>
  <c r="C22" i="3"/>
  <c r="B22" i="3"/>
  <c r="E21" i="3"/>
  <c r="C21" i="3"/>
  <c r="B21" i="3"/>
  <c r="E20" i="3"/>
  <c r="C20" i="3"/>
  <c r="B20" i="3"/>
  <c r="E19" i="3"/>
  <c r="C19" i="3"/>
  <c r="B19" i="3"/>
  <c r="E18" i="3"/>
  <c r="C18" i="3"/>
  <c r="B18" i="3"/>
  <c r="E17" i="3"/>
  <c r="C17" i="3"/>
  <c r="B17" i="3"/>
  <c r="E16" i="3"/>
  <c r="C16" i="3"/>
  <c r="B16" i="3"/>
  <c r="E15" i="3"/>
  <c r="C15" i="3"/>
  <c r="B15" i="3"/>
  <c r="E14" i="3"/>
  <c r="C14" i="3"/>
  <c r="B14" i="3"/>
  <c r="E13" i="3"/>
  <c r="C13" i="3"/>
  <c r="B13" i="3"/>
  <c r="E12" i="3"/>
  <c r="C12" i="3"/>
  <c r="B12" i="3"/>
  <c r="E11" i="3"/>
  <c r="B11" i="3"/>
  <c r="E10" i="3"/>
  <c r="C10" i="3"/>
  <c r="B10" i="3"/>
  <c r="E9" i="3"/>
  <c r="C9" i="3"/>
  <c r="B9" i="3"/>
  <c r="E8" i="3"/>
  <c r="C8" i="3"/>
  <c r="B8" i="3"/>
  <c r="M233" i="2"/>
  <c r="J233" i="2"/>
  <c r="H233" i="2"/>
  <c r="J230" i="2"/>
  <c r="H230" i="2"/>
  <c r="G228" i="2"/>
  <c r="G226" i="2"/>
  <c r="D225" i="2"/>
  <c r="C225" i="2"/>
  <c r="B225" i="2"/>
  <c r="D224" i="2"/>
  <c r="C224" i="2"/>
  <c r="B224" i="2"/>
  <c r="L223" i="2"/>
  <c r="D223" i="2"/>
  <c r="C223" i="2"/>
  <c r="K222" i="2"/>
  <c r="L222" i="2" s="1"/>
  <c r="G222" i="2"/>
  <c r="D222" i="2"/>
  <c r="C222" i="2"/>
  <c r="K221" i="2"/>
  <c r="L221" i="2" s="1"/>
  <c r="D221" i="2"/>
  <c r="C221" i="2"/>
  <c r="K220" i="2"/>
  <c r="L220" i="2" s="1"/>
  <c r="D220" i="2"/>
  <c r="C220" i="2"/>
  <c r="L219" i="2"/>
  <c r="K219" i="2"/>
  <c r="D219" i="2"/>
  <c r="C219" i="2"/>
  <c r="B219" i="2"/>
  <c r="K218" i="2"/>
  <c r="L218" i="2" s="1"/>
  <c r="D218" i="2"/>
  <c r="C218" i="2"/>
  <c r="B218" i="2"/>
  <c r="K217" i="2"/>
  <c r="L217" i="2" s="1"/>
  <c r="D217" i="2"/>
  <c r="C217" i="2"/>
  <c r="B217" i="2"/>
  <c r="K216" i="2"/>
  <c r="L216" i="2" s="1"/>
  <c r="D216" i="2"/>
  <c r="C216" i="2"/>
  <c r="B216" i="2"/>
  <c r="K215" i="2"/>
  <c r="L215" i="2" s="1"/>
  <c r="D215" i="2"/>
  <c r="C215" i="2"/>
  <c r="B215" i="2"/>
  <c r="K214" i="2"/>
  <c r="L214" i="2" s="1"/>
  <c r="D214" i="2"/>
  <c r="C214" i="2"/>
  <c r="B214" i="2"/>
  <c r="K213" i="2"/>
  <c r="L213" i="2" s="1"/>
  <c r="D213" i="2"/>
  <c r="C213" i="2"/>
  <c r="B213" i="2"/>
  <c r="K212" i="2"/>
  <c r="L212" i="2" s="1"/>
  <c r="D212" i="2"/>
  <c r="C212" i="2"/>
  <c r="B212" i="2"/>
  <c r="K211" i="2"/>
  <c r="L211" i="2" s="1"/>
  <c r="D211" i="2"/>
  <c r="C211" i="2"/>
  <c r="B211" i="2"/>
  <c r="K210" i="2"/>
  <c r="L210" i="2" s="1"/>
  <c r="D210" i="2"/>
  <c r="C210" i="2"/>
  <c r="B210" i="2"/>
  <c r="K209" i="2"/>
  <c r="L209" i="2" s="1"/>
  <c r="D209" i="2"/>
  <c r="C209" i="2"/>
  <c r="B209" i="2"/>
  <c r="K208" i="2"/>
  <c r="L208" i="2" s="1"/>
  <c r="D208" i="2"/>
  <c r="C208" i="2"/>
  <c r="B208" i="2"/>
  <c r="L207" i="2"/>
  <c r="K207" i="2"/>
  <c r="D207" i="2"/>
  <c r="C207" i="2"/>
  <c r="B207" i="2"/>
  <c r="K206" i="2"/>
  <c r="L206" i="2" s="1"/>
  <c r="D206" i="2"/>
  <c r="C206" i="2"/>
  <c r="B206" i="2"/>
  <c r="K205" i="2"/>
  <c r="L205" i="2" s="1"/>
  <c r="D205" i="2"/>
  <c r="C205" i="2"/>
  <c r="B205" i="2"/>
  <c r="K204" i="2"/>
  <c r="L204" i="2" s="1"/>
  <c r="D204" i="2"/>
  <c r="C204" i="2"/>
  <c r="B204" i="2"/>
  <c r="K203" i="2"/>
  <c r="L203" i="2" s="1"/>
  <c r="D203" i="2"/>
  <c r="C203" i="2"/>
  <c r="B203" i="2"/>
  <c r="K202" i="2"/>
  <c r="L202" i="2" s="1"/>
  <c r="D202" i="2"/>
  <c r="C202" i="2"/>
  <c r="B202" i="2"/>
  <c r="K201" i="2"/>
  <c r="L201" i="2" s="1"/>
  <c r="D201" i="2"/>
  <c r="C201" i="2"/>
  <c r="B201" i="2"/>
  <c r="K200" i="2"/>
  <c r="L200" i="2" s="1"/>
  <c r="D200" i="2"/>
  <c r="C200" i="2"/>
  <c r="B200" i="2"/>
  <c r="K199" i="2"/>
  <c r="L199" i="2" s="1"/>
  <c r="D199" i="2"/>
  <c r="C199" i="2"/>
  <c r="B199" i="2"/>
  <c r="K198" i="2"/>
  <c r="L198" i="2" s="1"/>
  <c r="D198" i="2"/>
  <c r="C198" i="2"/>
  <c r="B198" i="2"/>
  <c r="K197" i="2"/>
  <c r="L197" i="2" s="1"/>
  <c r="D197" i="2"/>
  <c r="C197" i="2"/>
  <c r="B197" i="2"/>
  <c r="K196" i="2"/>
  <c r="L196" i="2" s="1"/>
  <c r="D196" i="2"/>
  <c r="C196" i="2"/>
  <c r="B196" i="2"/>
  <c r="L195" i="2"/>
  <c r="K195" i="2"/>
  <c r="D195" i="2"/>
  <c r="C195" i="2"/>
  <c r="B195" i="2"/>
  <c r="K194" i="2"/>
  <c r="L194" i="2" s="1"/>
  <c r="D194" i="2"/>
  <c r="C194" i="2"/>
  <c r="B194" i="2"/>
  <c r="K193" i="2"/>
  <c r="L193" i="2" s="1"/>
  <c r="D193" i="2"/>
  <c r="C193" i="2"/>
  <c r="B193" i="2"/>
  <c r="K192" i="2"/>
  <c r="L192" i="2" s="1"/>
  <c r="D192" i="2"/>
  <c r="C192" i="2"/>
  <c r="B192" i="2"/>
  <c r="K191" i="2"/>
  <c r="L191" i="2" s="1"/>
  <c r="D191" i="2"/>
  <c r="C191" i="2"/>
  <c r="B191" i="2"/>
  <c r="K190" i="2"/>
  <c r="L190" i="2" s="1"/>
  <c r="D190" i="2"/>
  <c r="C190" i="2"/>
  <c r="B190" i="2"/>
  <c r="K189" i="2"/>
  <c r="L189" i="2" s="1"/>
  <c r="D189" i="2"/>
  <c r="C189" i="2"/>
  <c r="B189" i="2"/>
  <c r="K188" i="2"/>
  <c r="L188" i="2" s="1"/>
  <c r="D188" i="2"/>
  <c r="C188" i="2"/>
  <c r="B188" i="2"/>
  <c r="K187" i="2"/>
  <c r="L187" i="2" s="1"/>
  <c r="D187" i="2"/>
  <c r="C187" i="2"/>
  <c r="B187" i="2"/>
  <c r="K186" i="2"/>
  <c r="L186" i="2" s="1"/>
  <c r="D186" i="2"/>
  <c r="C186" i="2"/>
  <c r="B186" i="2"/>
  <c r="K185" i="2"/>
  <c r="L185" i="2" s="1"/>
  <c r="D185" i="2"/>
  <c r="C185" i="2"/>
  <c r="B185" i="2"/>
  <c r="K184" i="2"/>
  <c r="L184" i="2" s="1"/>
  <c r="D184" i="2"/>
  <c r="C184" i="2"/>
  <c r="B184" i="2"/>
  <c r="L183" i="2"/>
  <c r="K183" i="2"/>
  <c r="D183" i="2"/>
  <c r="C183" i="2"/>
  <c r="B183" i="2"/>
  <c r="K182" i="2"/>
  <c r="L182" i="2" s="1"/>
  <c r="D182" i="2"/>
  <c r="C182" i="2"/>
  <c r="B182" i="2"/>
  <c r="K181" i="2"/>
  <c r="L181" i="2" s="1"/>
  <c r="D181" i="2"/>
  <c r="C181" i="2"/>
  <c r="B181" i="2"/>
  <c r="K180" i="2"/>
  <c r="L180" i="2" s="1"/>
  <c r="D180" i="2"/>
  <c r="C180" i="2"/>
  <c r="B180" i="2"/>
  <c r="K179" i="2"/>
  <c r="L179" i="2" s="1"/>
  <c r="D179" i="2"/>
  <c r="C179" i="2"/>
  <c r="B179" i="2"/>
  <c r="K178" i="2"/>
  <c r="L178" i="2" s="1"/>
  <c r="D178" i="2"/>
  <c r="C178" i="2"/>
  <c r="B178" i="2"/>
  <c r="L177" i="2"/>
  <c r="K177" i="2"/>
  <c r="D177" i="2"/>
  <c r="C177" i="2"/>
  <c r="B177" i="2"/>
  <c r="K176" i="2"/>
  <c r="L176" i="2" s="1"/>
  <c r="D176" i="2"/>
  <c r="C176" i="2"/>
  <c r="B176" i="2"/>
  <c r="K175" i="2"/>
  <c r="L175" i="2" s="1"/>
  <c r="D175" i="2"/>
  <c r="C175" i="2"/>
  <c r="B175" i="2"/>
  <c r="K174" i="2"/>
  <c r="L174" i="2" s="1"/>
  <c r="D174" i="2"/>
  <c r="C174" i="2"/>
  <c r="B174" i="2"/>
  <c r="K173" i="2"/>
  <c r="L173" i="2" s="1"/>
  <c r="D173" i="2"/>
  <c r="C173" i="2"/>
  <c r="B173" i="2"/>
  <c r="K172" i="2"/>
  <c r="L172" i="2" s="1"/>
  <c r="D172" i="2"/>
  <c r="C172" i="2"/>
  <c r="B172" i="2"/>
  <c r="L171" i="2"/>
  <c r="K171" i="2"/>
  <c r="D171" i="2"/>
  <c r="C171" i="2"/>
  <c r="B171" i="2"/>
  <c r="K170" i="2"/>
  <c r="L170" i="2" s="1"/>
  <c r="D170" i="2"/>
  <c r="C170" i="2"/>
  <c r="B170" i="2"/>
  <c r="K169" i="2"/>
  <c r="L169" i="2" s="1"/>
  <c r="D169" i="2"/>
  <c r="C169" i="2"/>
  <c r="B169" i="2"/>
  <c r="K168" i="2"/>
  <c r="L168" i="2" s="1"/>
  <c r="D168" i="2"/>
  <c r="C168" i="2"/>
  <c r="B168" i="2"/>
  <c r="K167" i="2"/>
  <c r="L167" i="2" s="1"/>
  <c r="D167" i="2"/>
  <c r="C167" i="2"/>
  <c r="B167" i="2"/>
  <c r="L166" i="2"/>
  <c r="K166" i="2"/>
  <c r="D166" i="2"/>
  <c r="C166" i="2"/>
  <c r="B166" i="2"/>
  <c r="L165" i="2"/>
  <c r="K165" i="2"/>
  <c r="D165" i="2"/>
  <c r="C165" i="2"/>
  <c r="B165" i="2"/>
  <c r="K164" i="2"/>
  <c r="L164" i="2" s="1"/>
  <c r="D164" i="2"/>
  <c r="C164" i="2"/>
  <c r="B164" i="2"/>
  <c r="K163" i="2"/>
  <c r="L163" i="2" s="1"/>
  <c r="D163" i="2"/>
  <c r="C163" i="2"/>
  <c r="B163" i="2"/>
  <c r="K162" i="2"/>
  <c r="L162" i="2" s="1"/>
  <c r="D162" i="2"/>
  <c r="C162" i="2"/>
  <c r="B162" i="2"/>
  <c r="K161" i="2"/>
  <c r="L161" i="2" s="1"/>
  <c r="D161" i="2"/>
  <c r="C161" i="2"/>
  <c r="B161" i="2"/>
  <c r="K160" i="2"/>
  <c r="L160" i="2" s="1"/>
  <c r="D160" i="2"/>
  <c r="C160" i="2"/>
  <c r="B160" i="2"/>
  <c r="K159" i="2"/>
  <c r="L159" i="2" s="1"/>
  <c r="D159" i="2"/>
  <c r="C159" i="2"/>
  <c r="B159" i="2"/>
  <c r="K158" i="2"/>
  <c r="L158" i="2" s="1"/>
  <c r="D158" i="2"/>
  <c r="C158" i="2"/>
  <c r="B158" i="2"/>
  <c r="K157" i="2"/>
  <c r="L157" i="2" s="1"/>
  <c r="D157" i="2"/>
  <c r="C157" i="2"/>
  <c r="B157" i="2"/>
  <c r="K156" i="2"/>
  <c r="L156" i="2" s="1"/>
  <c r="D156" i="2"/>
  <c r="C156" i="2"/>
  <c r="B156" i="2"/>
  <c r="K155" i="2"/>
  <c r="L155" i="2" s="1"/>
  <c r="D155" i="2"/>
  <c r="C155" i="2"/>
  <c r="B155" i="2"/>
  <c r="L154" i="2"/>
  <c r="K154" i="2"/>
  <c r="D154" i="2"/>
  <c r="C154" i="2"/>
  <c r="B154" i="2"/>
  <c r="K153" i="2"/>
  <c r="L153" i="2" s="1"/>
  <c r="D153" i="2"/>
  <c r="C153" i="2"/>
  <c r="B153" i="2"/>
  <c r="K152" i="2"/>
  <c r="L152" i="2" s="1"/>
  <c r="D152" i="2"/>
  <c r="C152" i="2"/>
  <c r="B152" i="2"/>
  <c r="K151" i="2"/>
  <c r="L151" i="2" s="1"/>
  <c r="D151" i="2"/>
  <c r="C151" i="2"/>
  <c r="B151" i="2"/>
  <c r="K150" i="2"/>
  <c r="L150" i="2" s="1"/>
  <c r="D150" i="2"/>
  <c r="C150" i="2"/>
  <c r="B150" i="2"/>
  <c r="K149" i="2"/>
  <c r="L149" i="2" s="1"/>
  <c r="D149" i="2"/>
  <c r="C149" i="2"/>
  <c r="B149" i="2"/>
  <c r="L148" i="2"/>
  <c r="K148" i="2"/>
  <c r="D148" i="2"/>
  <c r="C148" i="2"/>
  <c r="B148" i="2"/>
  <c r="L147" i="2"/>
  <c r="K147" i="2"/>
  <c r="D147" i="2"/>
  <c r="C147" i="2"/>
  <c r="B147" i="2"/>
  <c r="K146" i="2"/>
  <c r="L146" i="2" s="1"/>
  <c r="D146" i="2"/>
  <c r="C146" i="2"/>
  <c r="B146" i="2"/>
  <c r="K145" i="2"/>
  <c r="L145" i="2" s="1"/>
  <c r="D145" i="2"/>
  <c r="C145" i="2"/>
  <c r="B145" i="2"/>
  <c r="K144" i="2"/>
  <c r="L144" i="2" s="1"/>
  <c r="D144" i="2"/>
  <c r="C144" i="2"/>
  <c r="B144" i="2"/>
  <c r="K143" i="2"/>
  <c r="L143" i="2" s="1"/>
  <c r="D143" i="2"/>
  <c r="C143" i="2"/>
  <c r="B143" i="2"/>
  <c r="L142" i="2"/>
  <c r="K142" i="2"/>
  <c r="D142" i="2"/>
  <c r="C142" i="2"/>
  <c r="B142" i="2"/>
  <c r="L141" i="2"/>
  <c r="K141" i="2"/>
  <c r="D141" i="2"/>
  <c r="C141" i="2"/>
  <c r="B141" i="2"/>
  <c r="K140" i="2"/>
  <c r="L140" i="2" s="1"/>
  <c r="D140" i="2"/>
  <c r="C140" i="2"/>
  <c r="B140" i="2"/>
  <c r="K139" i="2"/>
  <c r="L139" i="2" s="1"/>
  <c r="D139" i="2"/>
  <c r="C139" i="2"/>
  <c r="B139" i="2"/>
  <c r="L138" i="2"/>
  <c r="K138" i="2"/>
  <c r="D138" i="2"/>
  <c r="C138" i="2"/>
  <c r="B138" i="2"/>
  <c r="K137" i="2"/>
  <c r="L137" i="2" s="1"/>
  <c r="D137" i="2"/>
  <c r="C137" i="2"/>
  <c r="B137" i="2"/>
  <c r="K136" i="2"/>
  <c r="L136" i="2" s="1"/>
  <c r="D136" i="2"/>
  <c r="C136" i="2"/>
  <c r="B136" i="2"/>
  <c r="L135" i="2"/>
  <c r="K135" i="2"/>
  <c r="D135" i="2"/>
  <c r="C135" i="2"/>
  <c r="B135" i="2"/>
  <c r="K134" i="2"/>
  <c r="L134" i="2" s="1"/>
  <c r="D134" i="2"/>
  <c r="C134" i="2"/>
  <c r="B134" i="2"/>
  <c r="K133" i="2"/>
  <c r="L133" i="2" s="1"/>
  <c r="D133" i="2"/>
  <c r="C133" i="2"/>
  <c r="B133" i="2"/>
  <c r="L132" i="2"/>
  <c r="K132" i="2"/>
  <c r="D132" i="2"/>
  <c r="C132" i="2"/>
  <c r="B132" i="2"/>
  <c r="K131" i="2"/>
  <c r="L131" i="2" s="1"/>
  <c r="D131" i="2"/>
  <c r="C131" i="2"/>
  <c r="B131" i="2"/>
  <c r="L130" i="2"/>
  <c r="K130" i="2"/>
  <c r="D130" i="2"/>
  <c r="C130" i="2"/>
  <c r="B130" i="2"/>
  <c r="K129" i="2"/>
  <c r="L129" i="2" s="1"/>
  <c r="D129" i="2"/>
  <c r="C129" i="2"/>
  <c r="B129" i="2"/>
  <c r="K128" i="2"/>
  <c r="L128" i="2" s="1"/>
  <c r="D128" i="2"/>
  <c r="C128" i="2"/>
  <c r="B128" i="2"/>
  <c r="K127" i="2"/>
  <c r="L127" i="2" s="1"/>
  <c r="D127" i="2"/>
  <c r="C127" i="2"/>
  <c r="B127" i="2"/>
  <c r="L126" i="2"/>
  <c r="K126" i="2"/>
  <c r="D126" i="2"/>
  <c r="C126" i="2"/>
  <c r="B126" i="2"/>
  <c r="K125" i="2"/>
  <c r="L125" i="2" s="1"/>
  <c r="D125" i="2"/>
  <c r="C125" i="2"/>
  <c r="B125" i="2"/>
  <c r="K124" i="2"/>
  <c r="L124" i="2" s="1"/>
  <c r="D124" i="2"/>
  <c r="C124" i="2"/>
  <c r="B124" i="2"/>
  <c r="L123" i="2"/>
  <c r="K123" i="2"/>
  <c r="D123" i="2"/>
  <c r="C123" i="2"/>
  <c r="B123" i="2"/>
  <c r="K122" i="2"/>
  <c r="L122" i="2" s="1"/>
  <c r="D122" i="2"/>
  <c r="C122" i="2"/>
  <c r="B122" i="2"/>
  <c r="K121" i="2"/>
  <c r="L121" i="2" s="1"/>
  <c r="D121" i="2"/>
  <c r="C121" i="2"/>
  <c r="B121" i="2"/>
  <c r="L120" i="2"/>
  <c r="K120" i="2"/>
  <c r="D120" i="2"/>
  <c r="C120" i="2"/>
  <c r="B120" i="2"/>
  <c r="K119" i="2"/>
  <c r="L119" i="2" s="1"/>
  <c r="D119" i="2"/>
  <c r="C119" i="2"/>
  <c r="B119" i="2"/>
  <c r="B118" i="2"/>
  <c r="K117" i="2"/>
  <c r="J117" i="2"/>
  <c r="I117" i="2"/>
  <c r="H117" i="2"/>
  <c r="D117" i="2"/>
  <c r="C117" i="2"/>
  <c r="B117" i="2"/>
  <c r="K116" i="2"/>
  <c r="J116" i="2"/>
  <c r="L116" i="2" s="1"/>
  <c r="I116" i="2"/>
  <c r="H116" i="2"/>
  <c r="D116" i="2"/>
  <c r="C116" i="2"/>
  <c r="B116" i="2"/>
  <c r="K115" i="2"/>
  <c r="J115" i="2"/>
  <c r="L115" i="2" s="1"/>
  <c r="I115" i="2"/>
  <c r="H115" i="2"/>
  <c r="D115" i="2"/>
  <c r="C115" i="2"/>
  <c r="B115" i="2"/>
  <c r="K114" i="2"/>
  <c r="J114" i="2"/>
  <c r="I114" i="2"/>
  <c r="H114" i="2"/>
  <c r="D114" i="2"/>
  <c r="C114" i="2"/>
  <c r="B114" i="2"/>
  <c r="K113" i="2"/>
  <c r="J113" i="2"/>
  <c r="I113" i="2"/>
  <c r="H113" i="2"/>
  <c r="D113" i="2"/>
  <c r="C113" i="2"/>
  <c r="B113" i="2"/>
  <c r="K112" i="2"/>
  <c r="J112" i="2"/>
  <c r="L112" i="2" s="1"/>
  <c r="I112" i="2"/>
  <c r="H112" i="2"/>
  <c r="D112" i="2"/>
  <c r="C112" i="2"/>
  <c r="B112" i="2"/>
  <c r="K111" i="2"/>
  <c r="J111" i="2"/>
  <c r="L111" i="2" s="1"/>
  <c r="I111" i="2"/>
  <c r="H111" i="2"/>
  <c r="D111" i="2"/>
  <c r="C111" i="2"/>
  <c r="B111" i="2"/>
  <c r="K110" i="2"/>
  <c r="J110" i="2"/>
  <c r="I110" i="2"/>
  <c r="H110" i="2"/>
  <c r="D110" i="2"/>
  <c r="C110" i="2"/>
  <c r="B110" i="2"/>
  <c r="K109" i="2"/>
  <c r="J109" i="2"/>
  <c r="L109" i="2" s="1"/>
  <c r="I109" i="2"/>
  <c r="H109" i="2"/>
  <c r="D109" i="2"/>
  <c r="C109" i="2"/>
  <c r="B109" i="2"/>
  <c r="K108" i="2"/>
  <c r="J108" i="2"/>
  <c r="L108" i="2" s="1"/>
  <c r="I108" i="2"/>
  <c r="H108" i="2"/>
  <c r="D108" i="2"/>
  <c r="C108" i="2"/>
  <c r="B108" i="2"/>
  <c r="K107" i="2"/>
  <c r="J107" i="2"/>
  <c r="I107" i="2"/>
  <c r="H107" i="2"/>
  <c r="D107" i="2"/>
  <c r="C107" i="2"/>
  <c r="B107" i="2"/>
  <c r="L106" i="2"/>
  <c r="K106" i="2"/>
  <c r="J106" i="2"/>
  <c r="I106" i="2"/>
  <c r="H106" i="2"/>
  <c r="D106" i="2"/>
  <c r="C106" i="2"/>
  <c r="B106" i="2"/>
  <c r="K105" i="2"/>
  <c r="J105" i="2"/>
  <c r="I105" i="2"/>
  <c r="H105" i="2"/>
  <c r="D105" i="2"/>
  <c r="C105" i="2"/>
  <c r="B105" i="2"/>
  <c r="K104" i="2"/>
  <c r="J104" i="2"/>
  <c r="L104" i="2" s="1"/>
  <c r="I104" i="2"/>
  <c r="H104" i="2"/>
  <c r="D104" i="2"/>
  <c r="C104" i="2"/>
  <c r="B104" i="2"/>
  <c r="K103" i="2"/>
  <c r="L103" i="2" s="1"/>
  <c r="J103" i="2"/>
  <c r="I103" i="2"/>
  <c r="H103" i="2"/>
  <c r="D103" i="2"/>
  <c r="C103" i="2"/>
  <c r="B103" i="2"/>
  <c r="K102" i="2"/>
  <c r="J102" i="2"/>
  <c r="L102" i="2" s="1"/>
  <c r="I102" i="2"/>
  <c r="H102" i="2"/>
  <c r="D102" i="2"/>
  <c r="C102" i="2"/>
  <c r="B102" i="2"/>
  <c r="K101" i="2"/>
  <c r="J101" i="2"/>
  <c r="L101" i="2" s="1"/>
  <c r="I101" i="2"/>
  <c r="H101" i="2"/>
  <c r="D101" i="2"/>
  <c r="C101" i="2"/>
  <c r="B101" i="2"/>
  <c r="K100" i="2"/>
  <c r="L100" i="2" s="1"/>
  <c r="J100" i="2"/>
  <c r="I100" i="2"/>
  <c r="H100" i="2"/>
  <c r="D100" i="2"/>
  <c r="C100" i="2"/>
  <c r="B100" i="2"/>
  <c r="K99" i="2"/>
  <c r="J99" i="2"/>
  <c r="L99" i="2" s="1"/>
  <c r="I99" i="2"/>
  <c r="H99" i="2"/>
  <c r="D99" i="2"/>
  <c r="C99" i="2"/>
  <c r="B99" i="2"/>
  <c r="K98" i="2"/>
  <c r="J98" i="2"/>
  <c r="I98" i="2"/>
  <c r="H98" i="2"/>
  <c r="D98" i="2"/>
  <c r="C98" i="2"/>
  <c r="B98" i="2"/>
  <c r="K97" i="2"/>
  <c r="J97" i="2"/>
  <c r="I97" i="2"/>
  <c r="H97" i="2"/>
  <c r="D97" i="2"/>
  <c r="C97" i="2"/>
  <c r="B97" i="2"/>
  <c r="K96" i="2"/>
  <c r="L96" i="2" s="1"/>
  <c r="J96" i="2"/>
  <c r="I96" i="2"/>
  <c r="H96" i="2"/>
  <c r="D96" i="2"/>
  <c r="C96" i="2"/>
  <c r="B96" i="2"/>
  <c r="K95" i="2"/>
  <c r="L95" i="2" s="1"/>
  <c r="J95" i="2"/>
  <c r="I95" i="2"/>
  <c r="H95" i="2"/>
  <c r="D95" i="2"/>
  <c r="C95" i="2"/>
  <c r="B95" i="2"/>
  <c r="K94" i="2"/>
  <c r="J94" i="2"/>
  <c r="L94" i="2" s="1"/>
  <c r="I94" i="2"/>
  <c r="H94" i="2"/>
  <c r="D94" i="2"/>
  <c r="C94" i="2"/>
  <c r="B94" i="2"/>
  <c r="K93" i="2"/>
  <c r="J93" i="2"/>
  <c r="L93" i="2" s="1"/>
  <c r="I93" i="2"/>
  <c r="H93" i="2"/>
  <c r="D93" i="2"/>
  <c r="C93" i="2"/>
  <c r="B93" i="2"/>
  <c r="K92" i="2"/>
  <c r="J92" i="2"/>
  <c r="L92" i="2" s="1"/>
  <c r="I92" i="2"/>
  <c r="H92" i="2"/>
  <c r="D92" i="2"/>
  <c r="C92" i="2"/>
  <c r="B92" i="2"/>
  <c r="K91" i="2"/>
  <c r="J91" i="2"/>
  <c r="I91" i="2"/>
  <c r="H91" i="2"/>
  <c r="D91" i="2"/>
  <c r="C91" i="2"/>
  <c r="B91" i="2"/>
  <c r="L90" i="2"/>
  <c r="K90" i="2"/>
  <c r="J90" i="2"/>
  <c r="I90" i="2"/>
  <c r="H90" i="2"/>
  <c r="D90" i="2"/>
  <c r="C90" i="2"/>
  <c r="B90" i="2"/>
  <c r="K89" i="2"/>
  <c r="L89" i="2" s="1"/>
  <c r="M89" i="2" s="1"/>
  <c r="J89" i="2"/>
  <c r="I89" i="2"/>
  <c r="H89" i="2"/>
  <c r="D89" i="2"/>
  <c r="C89" i="2"/>
  <c r="B89" i="2"/>
  <c r="K88" i="2"/>
  <c r="J88" i="2"/>
  <c r="I88" i="2"/>
  <c r="H88" i="2"/>
  <c r="D88" i="2"/>
  <c r="C88" i="2"/>
  <c r="B88" i="2"/>
  <c r="K87" i="2"/>
  <c r="J87" i="2"/>
  <c r="I87" i="2"/>
  <c r="H87" i="2"/>
  <c r="D87" i="2"/>
  <c r="C87" i="2"/>
  <c r="B87" i="2"/>
  <c r="K86" i="2"/>
  <c r="J86" i="2"/>
  <c r="I86" i="2"/>
  <c r="H86" i="2"/>
  <c r="D86" i="2"/>
  <c r="C86" i="2"/>
  <c r="B86" i="2"/>
  <c r="K85" i="2"/>
  <c r="L85" i="2" s="1"/>
  <c r="J85" i="2"/>
  <c r="I85" i="2"/>
  <c r="H85" i="2"/>
  <c r="D85" i="2"/>
  <c r="C85" i="2"/>
  <c r="B85" i="2"/>
  <c r="K84" i="2"/>
  <c r="J84" i="2"/>
  <c r="I84" i="2"/>
  <c r="H84" i="2"/>
  <c r="H226" i="2" s="1"/>
  <c r="D84" i="2"/>
  <c r="C84" i="2"/>
  <c r="B84" i="2"/>
  <c r="K83" i="2"/>
  <c r="J83" i="2"/>
  <c r="I83" i="2"/>
  <c r="D83" i="2"/>
  <c r="C83" i="2"/>
  <c r="B83" i="2"/>
  <c r="K82" i="2"/>
  <c r="J82" i="2"/>
  <c r="I82" i="2"/>
  <c r="D82" i="2"/>
  <c r="C82" i="2"/>
  <c r="B82" i="2"/>
  <c r="K81" i="2"/>
  <c r="J81" i="2"/>
  <c r="I81" i="2"/>
  <c r="D81" i="2"/>
  <c r="C81" i="2"/>
  <c r="B81" i="2"/>
  <c r="K80" i="2"/>
  <c r="L80" i="2" s="1"/>
  <c r="M80" i="2" s="1"/>
  <c r="J80" i="2"/>
  <c r="I80" i="2"/>
  <c r="D80" i="2"/>
  <c r="C80" i="2"/>
  <c r="B80" i="2"/>
  <c r="K79" i="2"/>
  <c r="J79" i="2"/>
  <c r="L79" i="2" s="1"/>
  <c r="I79" i="2"/>
  <c r="D79" i="2"/>
  <c r="C79" i="2"/>
  <c r="B79" i="2"/>
  <c r="L78" i="2"/>
  <c r="K78" i="2"/>
  <c r="J78" i="2"/>
  <c r="I78" i="2"/>
  <c r="D78" i="2"/>
  <c r="C78" i="2"/>
  <c r="B78" i="2"/>
  <c r="L77" i="2"/>
  <c r="D77" i="2"/>
  <c r="C77" i="2"/>
  <c r="B77" i="2"/>
  <c r="L76" i="2"/>
  <c r="D76" i="2"/>
  <c r="C76" i="2"/>
  <c r="B76" i="2"/>
  <c r="L75" i="2"/>
  <c r="D75" i="2"/>
  <c r="C75" i="2"/>
  <c r="B75" i="2"/>
  <c r="L74" i="2"/>
  <c r="D74" i="2"/>
  <c r="C74" i="2"/>
  <c r="B74" i="2"/>
  <c r="L73" i="2"/>
  <c r="D73" i="2"/>
  <c r="C73" i="2"/>
  <c r="B73" i="2"/>
  <c r="L72" i="2"/>
  <c r="D72" i="2"/>
  <c r="C72" i="2"/>
  <c r="B72" i="2"/>
  <c r="L71" i="2"/>
  <c r="D71" i="2"/>
  <c r="C71" i="2"/>
  <c r="B71" i="2"/>
  <c r="L70" i="2"/>
  <c r="D70" i="2"/>
  <c r="C70" i="2"/>
  <c r="B70" i="2"/>
  <c r="L69" i="2"/>
  <c r="D69" i="2"/>
  <c r="C69" i="2"/>
  <c r="B69" i="2"/>
  <c r="L68" i="2"/>
  <c r="D68" i="2"/>
  <c r="C68" i="2"/>
  <c r="B68" i="2"/>
  <c r="L67" i="2"/>
  <c r="D67" i="2"/>
  <c r="C67" i="2"/>
  <c r="B67" i="2"/>
  <c r="L66" i="2"/>
  <c r="D66" i="2"/>
  <c r="C66" i="2"/>
  <c r="B66" i="2"/>
  <c r="L65" i="2"/>
  <c r="D65" i="2"/>
  <c r="C65" i="2"/>
  <c r="B65" i="2"/>
  <c r="L64" i="2"/>
  <c r="D64" i="2"/>
  <c r="C64" i="2"/>
  <c r="B64" i="2"/>
  <c r="L63" i="2"/>
  <c r="D63" i="2"/>
  <c r="C63" i="2"/>
  <c r="B63" i="2"/>
  <c r="L62" i="2"/>
  <c r="D62" i="2"/>
  <c r="C62" i="2"/>
  <c r="B62" i="2"/>
  <c r="L61" i="2"/>
  <c r="D61" i="2"/>
  <c r="C61" i="2"/>
  <c r="B61" i="2"/>
  <c r="L60" i="2"/>
  <c r="D60" i="2"/>
  <c r="C60" i="2"/>
  <c r="B60" i="2"/>
  <c r="L59" i="2"/>
  <c r="D59" i="2"/>
  <c r="C59" i="2"/>
  <c r="B59" i="2"/>
  <c r="L58" i="2"/>
  <c r="D58" i="2"/>
  <c r="C58" i="2"/>
  <c r="B58" i="2"/>
  <c r="K57" i="2"/>
  <c r="J57" i="2"/>
  <c r="D57" i="2"/>
  <c r="C57" i="2"/>
  <c r="B57" i="2"/>
  <c r="L56" i="2"/>
  <c r="D56" i="2"/>
  <c r="C56" i="2"/>
  <c r="B56" i="2"/>
  <c r="L55" i="2"/>
  <c r="D55" i="2"/>
  <c r="C55" i="2"/>
  <c r="B55" i="2"/>
  <c r="L54" i="2"/>
  <c r="D54" i="2"/>
  <c r="C54" i="2"/>
  <c r="B54" i="2"/>
  <c r="L53" i="2"/>
  <c r="D53" i="2"/>
  <c r="C53" i="2"/>
  <c r="B53" i="2"/>
  <c r="L52" i="2"/>
  <c r="D52" i="2"/>
  <c r="C52" i="2"/>
  <c r="B52" i="2"/>
  <c r="L51" i="2"/>
  <c r="D51" i="2"/>
  <c r="C51" i="2"/>
  <c r="B51" i="2"/>
  <c r="L50" i="2"/>
  <c r="D50" i="2"/>
  <c r="C50" i="2"/>
  <c r="B50" i="2"/>
  <c r="L49" i="2"/>
  <c r="D49" i="2"/>
  <c r="C49" i="2"/>
  <c r="B49" i="2"/>
  <c r="L48" i="2"/>
  <c r="D48" i="2"/>
  <c r="C48" i="2"/>
  <c r="B48" i="2"/>
  <c r="L47" i="2"/>
  <c r="D47" i="2"/>
  <c r="C47" i="2"/>
  <c r="B47" i="2"/>
  <c r="L46" i="2"/>
  <c r="D46" i="2"/>
  <c r="C46" i="2"/>
  <c r="B46" i="2"/>
  <c r="L45" i="2"/>
  <c r="D45" i="2"/>
  <c r="C45" i="2"/>
  <c r="B45" i="2"/>
  <c r="L44" i="2"/>
  <c r="D44" i="2"/>
  <c r="C44" i="2"/>
  <c r="B44" i="2"/>
  <c r="M43" i="2"/>
  <c r="D43" i="2"/>
  <c r="C43" i="2"/>
  <c r="B43" i="2"/>
  <c r="L42" i="2"/>
  <c r="M42" i="2" s="1"/>
  <c r="D42" i="2"/>
  <c r="C42" i="2"/>
  <c r="B42" i="2"/>
  <c r="L41" i="2"/>
  <c r="M41" i="2" s="1"/>
  <c r="D41" i="2"/>
  <c r="C41" i="2"/>
  <c r="B41" i="2"/>
  <c r="L40" i="2"/>
  <c r="M40" i="2" s="1"/>
  <c r="D40" i="2"/>
  <c r="C40" i="2"/>
  <c r="B40" i="2"/>
  <c r="M39" i="2"/>
  <c r="L39" i="2"/>
  <c r="D39" i="2"/>
  <c r="C39" i="2"/>
  <c r="B39" i="2"/>
  <c r="L38" i="2"/>
  <c r="K232" i="2" s="1"/>
  <c r="D38" i="2"/>
  <c r="C38" i="2"/>
  <c r="B38" i="2"/>
  <c r="L37" i="2"/>
  <c r="M37" i="2" s="1"/>
  <c r="D37" i="2"/>
  <c r="C37" i="2"/>
  <c r="B37" i="2"/>
  <c r="L36" i="2"/>
  <c r="M36" i="2" s="1"/>
  <c r="D36" i="2"/>
  <c r="C36" i="2"/>
  <c r="B36" i="2"/>
  <c r="M35" i="2"/>
  <c r="L35" i="2"/>
  <c r="D35" i="2"/>
  <c r="C35" i="2"/>
  <c r="B35" i="2"/>
  <c r="L34" i="2"/>
  <c r="M34" i="2" s="1"/>
  <c r="D34" i="2"/>
  <c r="C34" i="2"/>
  <c r="B34" i="2"/>
  <c r="L33" i="2"/>
  <c r="M33" i="2" s="1"/>
  <c r="D33" i="2"/>
  <c r="C33" i="2"/>
  <c r="B33" i="2"/>
  <c r="L32" i="2"/>
  <c r="M32" i="2" s="1"/>
  <c r="D32" i="2"/>
  <c r="C32" i="2"/>
  <c r="B32" i="2"/>
  <c r="L31" i="2"/>
  <c r="M31" i="2" s="1"/>
  <c r="D31" i="2"/>
  <c r="C31" i="2"/>
  <c r="B31" i="2"/>
  <c r="L30" i="2"/>
  <c r="D30" i="2"/>
  <c r="C30" i="2"/>
  <c r="B30" i="2"/>
  <c r="L29" i="2"/>
  <c r="D29" i="2"/>
  <c r="C29" i="2"/>
  <c r="B29" i="2"/>
  <c r="L28" i="2"/>
  <c r="D28" i="2"/>
  <c r="C28" i="2"/>
  <c r="B28" i="2"/>
  <c r="L27" i="2"/>
  <c r="D27" i="2"/>
  <c r="C27" i="2"/>
  <c r="B27" i="2"/>
  <c r="L26" i="2"/>
  <c r="D26" i="2"/>
  <c r="C26" i="2"/>
  <c r="B26" i="2"/>
  <c r="L25" i="2"/>
  <c r="D25" i="2"/>
  <c r="C25" i="2"/>
  <c r="B25" i="2"/>
  <c r="L24" i="2"/>
  <c r="M24" i="2" s="1"/>
  <c r="D24" i="2"/>
  <c r="C24" i="2"/>
  <c r="B24" i="2"/>
  <c r="L23" i="2"/>
  <c r="D23" i="2"/>
  <c r="C23" i="2"/>
  <c r="B23" i="2"/>
  <c r="L22" i="2"/>
  <c r="D22" i="2"/>
  <c r="C22" i="2"/>
  <c r="B22" i="2"/>
  <c r="L21" i="2"/>
  <c r="D21" i="2"/>
  <c r="C21" i="2"/>
  <c r="B21" i="2"/>
  <c r="L20" i="2"/>
  <c r="D20" i="2"/>
  <c r="C20" i="2"/>
  <c r="B20" i="2"/>
  <c r="M19" i="2"/>
  <c r="L19" i="2"/>
  <c r="D19" i="2"/>
  <c r="C19" i="2"/>
  <c r="B19" i="2"/>
  <c r="L18" i="2"/>
  <c r="D18" i="2"/>
  <c r="C18" i="2"/>
  <c r="B18" i="2"/>
  <c r="L17" i="2"/>
  <c r="D17" i="2"/>
  <c r="C17" i="2"/>
  <c r="B17" i="2"/>
  <c r="L16" i="2"/>
  <c r="M16" i="2" s="1"/>
  <c r="D16" i="2"/>
  <c r="C16" i="2"/>
  <c r="B16" i="2"/>
  <c r="L15" i="2"/>
  <c r="D15" i="2"/>
  <c r="C15" i="2"/>
  <c r="B15" i="2"/>
  <c r="L14" i="2"/>
  <c r="D14" i="2"/>
  <c r="C14" i="2"/>
  <c r="B14" i="2"/>
  <c r="L13" i="2"/>
  <c r="D13" i="2"/>
  <c r="C13" i="2"/>
  <c r="B13" i="2"/>
  <c r="M12" i="2"/>
  <c r="L12" i="2"/>
  <c r="D12" i="2"/>
  <c r="C12" i="2"/>
  <c r="B12" i="2"/>
  <c r="D219" i="1"/>
  <c r="C219" i="1"/>
  <c r="B219" i="1"/>
  <c r="D218" i="1"/>
  <c r="C218" i="1"/>
  <c r="B218" i="1"/>
  <c r="D217" i="1"/>
  <c r="C217" i="1"/>
  <c r="B217" i="1"/>
  <c r="D216" i="1"/>
  <c r="C216" i="1"/>
  <c r="B216" i="1"/>
  <c r="D215" i="1"/>
  <c r="C215" i="1"/>
  <c r="B215" i="1"/>
  <c r="D214" i="1"/>
  <c r="C214" i="1"/>
  <c r="B214" i="1"/>
  <c r="D213" i="1"/>
  <c r="C213" i="1"/>
  <c r="B213" i="1"/>
  <c r="D212" i="1"/>
  <c r="C212" i="1"/>
  <c r="B212" i="1"/>
  <c r="D211" i="1"/>
  <c r="C211" i="1"/>
  <c r="B211" i="1"/>
  <c r="D210" i="1"/>
  <c r="C210" i="1"/>
  <c r="B210" i="1"/>
  <c r="D209" i="1"/>
  <c r="C209" i="1"/>
  <c r="B209" i="1"/>
  <c r="D208" i="1"/>
  <c r="C208" i="1"/>
  <c r="B208" i="1"/>
  <c r="D207" i="1"/>
  <c r="C207" i="1"/>
  <c r="B207" i="1"/>
  <c r="D206" i="1"/>
  <c r="C206" i="1"/>
  <c r="B206" i="1"/>
  <c r="D205" i="1"/>
  <c r="C205" i="1"/>
  <c r="B205" i="1"/>
  <c r="D204" i="1"/>
  <c r="C204" i="1"/>
  <c r="B204" i="1"/>
  <c r="D203" i="1"/>
  <c r="C203" i="1"/>
  <c r="B203" i="1"/>
  <c r="D202" i="1"/>
  <c r="C202" i="1"/>
  <c r="B202" i="1"/>
  <c r="D201" i="1"/>
  <c r="C201" i="1"/>
  <c r="B201" i="1"/>
  <c r="D200" i="1"/>
  <c r="C200" i="1"/>
  <c r="B200" i="1"/>
  <c r="D199" i="1"/>
  <c r="C199" i="1"/>
  <c r="B199" i="1"/>
  <c r="D198" i="1"/>
  <c r="C198" i="1"/>
  <c r="B198" i="1"/>
  <c r="D197" i="1"/>
  <c r="C197" i="1"/>
  <c r="B197" i="1"/>
  <c r="D196" i="1"/>
  <c r="C196" i="1"/>
  <c r="B196" i="1"/>
  <c r="D195" i="1"/>
  <c r="C195" i="1"/>
  <c r="B195" i="1"/>
  <c r="D194" i="1"/>
  <c r="C194" i="1"/>
  <c r="B194" i="1"/>
  <c r="D193" i="1"/>
  <c r="C193" i="1"/>
  <c r="B193" i="1"/>
  <c r="D192" i="1"/>
  <c r="C192" i="1"/>
  <c r="B192" i="1"/>
  <c r="D191" i="1"/>
  <c r="C191" i="1"/>
  <c r="B191" i="1"/>
  <c r="D190" i="1"/>
  <c r="C190" i="1"/>
  <c r="B190" i="1"/>
  <c r="D189" i="1"/>
  <c r="C189" i="1"/>
  <c r="B189" i="1"/>
  <c r="D188" i="1"/>
  <c r="C188" i="1"/>
  <c r="B188" i="1"/>
  <c r="D187" i="1"/>
  <c r="C187" i="1"/>
  <c r="B187" i="1"/>
  <c r="D186" i="1"/>
  <c r="C186" i="1"/>
  <c r="B186" i="1"/>
  <c r="D185" i="1"/>
  <c r="C185" i="1"/>
  <c r="B185" i="1"/>
  <c r="D184" i="1"/>
  <c r="C184" i="1"/>
  <c r="B184" i="1"/>
  <c r="D183" i="1"/>
  <c r="C183" i="1"/>
  <c r="B183" i="1"/>
  <c r="D182" i="1"/>
  <c r="C182" i="1"/>
  <c r="B182" i="1"/>
  <c r="D181" i="1"/>
  <c r="C181" i="1"/>
  <c r="B181" i="1"/>
  <c r="D180" i="1"/>
  <c r="C180" i="1"/>
  <c r="B180" i="1"/>
  <c r="D179" i="1"/>
  <c r="C179" i="1"/>
  <c r="B179" i="1"/>
  <c r="D178" i="1"/>
  <c r="C178" i="1"/>
  <c r="B178" i="1"/>
  <c r="D177" i="1"/>
  <c r="C177" i="1"/>
  <c r="B177" i="1"/>
  <c r="D176" i="1"/>
  <c r="C176" i="1"/>
  <c r="B176" i="1"/>
  <c r="D175" i="1"/>
  <c r="C175" i="1"/>
  <c r="B175" i="1"/>
  <c r="D174" i="1"/>
  <c r="C174" i="1"/>
  <c r="B174" i="1"/>
  <c r="D173" i="1"/>
  <c r="C173" i="1"/>
  <c r="B173" i="1"/>
  <c r="D172" i="1"/>
  <c r="C172" i="1"/>
  <c r="B172" i="1"/>
  <c r="D171" i="1"/>
  <c r="C171" i="1"/>
  <c r="B171" i="1"/>
  <c r="D170" i="1"/>
  <c r="C170" i="1"/>
  <c r="B170" i="1"/>
  <c r="D169" i="1"/>
  <c r="C169" i="1"/>
  <c r="B169" i="1"/>
  <c r="D168" i="1"/>
  <c r="C168" i="1"/>
  <c r="B168" i="1"/>
  <c r="D167" i="1"/>
  <c r="C167" i="1"/>
  <c r="B167" i="1"/>
  <c r="D166" i="1"/>
  <c r="C166" i="1"/>
  <c r="B166" i="1"/>
  <c r="D165" i="1"/>
  <c r="C165" i="1"/>
  <c r="B165" i="1"/>
  <c r="D164" i="1"/>
  <c r="C164" i="1"/>
  <c r="B164" i="1"/>
  <c r="D163" i="1"/>
  <c r="C163" i="1"/>
  <c r="B163" i="1"/>
  <c r="D162" i="1"/>
  <c r="C162" i="1"/>
  <c r="B162" i="1"/>
  <c r="D161" i="1"/>
  <c r="C161" i="1"/>
  <c r="B161" i="1"/>
  <c r="D160" i="1"/>
  <c r="C160" i="1"/>
  <c r="B160" i="1"/>
  <c r="D159" i="1"/>
  <c r="C159" i="1"/>
  <c r="B159" i="1"/>
  <c r="D158" i="1"/>
  <c r="C158" i="1"/>
  <c r="B158" i="1"/>
  <c r="D157" i="1"/>
  <c r="C157" i="1"/>
  <c r="B157" i="1"/>
  <c r="D156" i="1"/>
  <c r="C156" i="1"/>
  <c r="B156" i="1"/>
  <c r="D155" i="1"/>
  <c r="C155" i="1"/>
  <c r="B155" i="1"/>
  <c r="D154" i="1"/>
  <c r="C154" i="1"/>
  <c r="B154" i="1"/>
  <c r="D153" i="1"/>
  <c r="C153" i="1"/>
  <c r="B153" i="1"/>
  <c r="D152" i="1"/>
  <c r="C152" i="1"/>
  <c r="B152" i="1"/>
  <c r="D151" i="1"/>
  <c r="C151" i="1"/>
  <c r="B151" i="1"/>
  <c r="D150" i="1"/>
  <c r="C150" i="1"/>
  <c r="B150" i="1"/>
  <c r="D149" i="1"/>
  <c r="C149" i="1"/>
  <c r="B149" i="1"/>
  <c r="D148" i="1"/>
  <c r="C148" i="1"/>
  <c r="B148" i="1"/>
  <c r="D147" i="1"/>
  <c r="C147" i="1"/>
  <c r="B147" i="1"/>
  <c r="D146" i="1"/>
  <c r="C146" i="1"/>
  <c r="B146" i="1"/>
  <c r="D145" i="1"/>
  <c r="C145" i="1"/>
  <c r="B145" i="1"/>
  <c r="D144" i="1"/>
  <c r="C144" i="1"/>
  <c r="B144" i="1"/>
  <c r="D143" i="1"/>
  <c r="C143" i="1"/>
  <c r="B143" i="1"/>
  <c r="D142" i="1"/>
  <c r="C142" i="1"/>
  <c r="B142" i="1"/>
  <c r="D141" i="1"/>
  <c r="C141" i="1"/>
  <c r="B141" i="1"/>
  <c r="D140" i="1"/>
  <c r="C140" i="1"/>
  <c r="B140" i="1"/>
  <c r="D139" i="1"/>
  <c r="C139" i="1"/>
  <c r="B139" i="1"/>
  <c r="D138" i="1"/>
  <c r="C138" i="1"/>
  <c r="B138" i="1"/>
  <c r="D137" i="1"/>
  <c r="C137" i="1"/>
  <c r="B137" i="1"/>
  <c r="D136" i="1"/>
  <c r="C136" i="1"/>
  <c r="B136" i="1"/>
  <c r="D135" i="1"/>
  <c r="C135" i="1"/>
  <c r="B135" i="1"/>
  <c r="D134" i="1"/>
  <c r="C134" i="1"/>
  <c r="B134" i="1"/>
  <c r="D133" i="1"/>
  <c r="C133" i="1"/>
  <c r="B133" i="1"/>
  <c r="D132" i="1"/>
  <c r="C132" i="1"/>
  <c r="B132" i="1"/>
  <c r="D131" i="1"/>
  <c r="C131" i="1"/>
  <c r="B131" i="1"/>
  <c r="D130" i="1"/>
  <c r="C130" i="1"/>
  <c r="B130" i="1"/>
  <c r="D129" i="1"/>
  <c r="C129" i="1"/>
  <c r="B129" i="1"/>
  <c r="D128" i="1"/>
  <c r="C128" i="1"/>
  <c r="B128" i="1"/>
  <c r="D127" i="1"/>
  <c r="C127" i="1"/>
  <c r="B127" i="1"/>
  <c r="D126" i="1"/>
  <c r="C126" i="1"/>
  <c r="B126" i="1"/>
  <c r="D125" i="1"/>
  <c r="C125" i="1"/>
  <c r="B125" i="1"/>
  <c r="D124" i="1"/>
  <c r="C124" i="1"/>
  <c r="B124" i="1"/>
  <c r="D123" i="1"/>
  <c r="C123" i="1"/>
  <c r="B123" i="1"/>
  <c r="D122" i="1"/>
  <c r="C122" i="1"/>
  <c r="B122" i="1"/>
  <c r="D121" i="1"/>
  <c r="C121" i="1"/>
  <c r="B121" i="1"/>
  <c r="D120" i="1"/>
  <c r="C120" i="1"/>
  <c r="B120" i="1"/>
  <c r="D119" i="1"/>
  <c r="C119" i="1"/>
  <c r="B119" i="1"/>
  <c r="D118" i="1"/>
  <c r="C118" i="1"/>
  <c r="B118" i="1"/>
  <c r="D117" i="1"/>
  <c r="C117" i="1"/>
  <c r="B117" i="1"/>
  <c r="D116" i="1"/>
  <c r="C116" i="1"/>
  <c r="B116" i="1"/>
  <c r="D115" i="1"/>
  <c r="C115" i="1"/>
  <c r="B115" i="1"/>
  <c r="D114" i="1"/>
  <c r="C114" i="1"/>
  <c r="B114" i="1"/>
  <c r="D113" i="1"/>
  <c r="C113" i="1"/>
  <c r="B113" i="1"/>
  <c r="B112" i="1"/>
  <c r="C111" i="1"/>
  <c r="B111" i="1"/>
  <c r="C110" i="1"/>
  <c r="B110" i="1"/>
  <c r="C109" i="1"/>
  <c r="B109" i="1"/>
  <c r="C108" i="1"/>
  <c r="B108" i="1"/>
  <c r="C107" i="1"/>
  <c r="B107" i="1"/>
  <c r="C106" i="1"/>
  <c r="B106" i="1"/>
  <c r="C105" i="1"/>
  <c r="B105" i="1"/>
  <c r="C104" i="1"/>
  <c r="B104" i="1"/>
  <c r="C103" i="1"/>
  <c r="B103" i="1"/>
  <c r="C102" i="1"/>
  <c r="B102" i="1"/>
  <c r="C101" i="1"/>
  <c r="B101" i="1"/>
  <c r="C100" i="1"/>
  <c r="B100" i="1"/>
  <c r="C99" i="1"/>
  <c r="B99" i="1"/>
  <c r="C98" i="1"/>
  <c r="B98" i="1"/>
  <c r="C97" i="1"/>
  <c r="B97" i="1"/>
  <c r="C96" i="1"/>
  <c r="B96" i="1"/>
  <c r="C95" i="1"/>
  <c r="B95" i="1"/>
  <c r="C94" i="1"/>
  <c r="B94" i="1"/>
  <c r="C93" i="1"/>
  <c r="B93" i="1"/>
  <c r="C92" i="1"/>
  <c r="B92" i="1"/>
  <c r="C91" i="1"/>
  <c r="B91" i="1"/>
  <c r="D90" i="1"/>
  <c r="C90" i="1"/>
  <c r="B90" i="1"/>
  <c r="D89" i="1"/>
  <c r="C89" i="1"/>
  <c r="B89" i="1"/>
  <c r="D88" i="1"/>
  <c r="C88" i="1"/>
  <c r="B88" i="1"/>
  <c r="D87" i="1"/>
  <c r="C87" i="1"/>
  <c r="B87" i="1"/>
  <c r="D86" i="1"/>
  <c r="C86" i="1"/>
  <c r="B86" i="1"/>
  <c r="D85" i="1"/>
  <c r="C85" i="1"/>
  <c r="B85" i="1"/>
  <c r="D84" i="1"/>
  <c r="C84" i="1"/>
  <c r="B84" i="1"/>
  <c r="D83" i="1"/>
  <c r="C83" i="1"/>
  <c r="B83" i="1"/>
  <c r="D82" i="1"/>
  <c r="C82" i="1"/>
  <c r="B82" i="1"/>
  <c r="D81" i="1"/>
  <c r="C81" i="1"/>
  <c r="B81" i="1"/>
  <c r="D80" i="1"/>
  <c r="C80" i="1"/>
  <c r="B80" i="1"/>
  <c r="D79" i="1"/>
  <c r="C79" i="1"/>
  <c r="B79" i="1"/>
  <c r="D78" i="1"/>
  <c r="C78" i="1"/>
  <c r="B78" i="1"/>
  <c r="D77" i="1"/>
  <c r="C77" i="1"/>
  <c r="B77" i="1"/>
  <c r="D76" i="1"/>
  <c r="C76" i="1"/>
  <c r="B76" i="1"/>
  <c r="D75" i="1"/>
  <c r="C75" i="1"/>
  <c r="B75" i="1"/>
  <c r="D74" i="1"/>
  <c r="C74" i="1"/>
  <c r="B74" i="1"/>
  <c r="D73" i="1"/>
  <c r="C73" i="1"/>
  <c r="B73" i="1"/>
  <c r="D72" i="1"/>
  <c r="C72" i="1"/>
  <c r="B72" i="1"/>
  <c r="C71" i="1"/>
  <c r="B71" i="1"/>
  <c r="C70" i="1"/>
  <c r="B70" i="1"/>
  <c r="C69" i="1"/>
  <c r="B69" i="1"/>
  <c r="C68" i="1"/>
  <c r="B68" i="1"/>
  <c r="C67" i="1"/>
  <c r="B67" i="1"/>
  <c r="C66" i="1"/>
  <c r="B66" i="1"/>
  <c r="C65" i="1"/>
  <c r="B65" i="1"/>
  <c r="C64" i="1"/>
  <c r="B64" i="1"/>
  <c r="C63" i="1"/>
  <c r="B63" i="1"/>
  <c r="C62" i="1"/>
  <c r="B62" i="1"/>
  <c r="C61" i="1"/>
  <c r="B61" i="1"/>
  <c r="C60" i="1"/>
  <c r="B60" i="1"/>
  <c r="C59" i="1"/>
  <c r="B59" i="1"/>
  <c r="C58" i="1"/>
  <c r="B58" i="1"/>
  <c r="C57" i="1"/>
  <c r="B57" i="1"/>
  <c r="C56" i="1"/>
  <c r="B56" i="1"/>
  <c r="C55" i="1"/>
  <c r="B55" i="1"/>
  <c r="C54" i="1"/>
  <c r="B54" i="1"/>
  <c r="C53" i="1"/>
  <c r="B53" i="1"/>
  <c r="C52" i="1"/>
  <c r="B52" i="1"/>
  <c r="C51" i="1"/>
  <c r="B51" i="1"/>
  <c r="C50" i="1"/>
  <c r="B50" i="1"/>
  <c r="C49" i="1"/>
  <c r="B49" i="1"/>
  <c r="C48" i="1"/>
  <c r="B48" i="1"/>
  <c r="C47" i="1"/>
  <c r="B47" i="1"/>
  <c r="C46" i="1"/>
  <c r="B46" i="1"/>
  <c r="C45" i="1"/>
  <c r="B45" i="1"/>
  <c r="C44" i="1"/>
  <c r="B44" i="1"/>
  <c r="C43" i="1"/>
  <c r="B43" i="1"/>
  <c r="C42" i="1"/>
  <c r="B42" i="1"/>
  <c r="C41" i="1"/>
  <c r="B41" i="1"/>
  <c r="C40" i="1"/>
  <c r="B40" i="1"/>
  <c r="C39" i="1"/>
  <c r="B39" i="1"/>
  <c r="C38" i="1"/>
  <c r="B38" i="1"/>
  <c r="D37" i="1"/>
  <c r="C37" i="1"/>
  <c r="B37" i="1"/>
  <c r="D36" i="1"/>
  <c r="C36" i="1"/>
  <c r="B36" i="1"/>
  <c r="D35" i="1"/>
  <c r="C35" i="1"/>
  <c r="B35" i="1"/>
  <c r="D34" i="1"/>
  <c r="C34" i="1"/>
  <c r="B34" i="1"/>
  <c r="D33" i="1"/>
  <c r="C33" i="1"/>
  <c r="B33" i="1"/>
  <c r="D32" i="1"/>
  <c r="C32" i="1"/>
  <c r="B32" i="1"/>
  <c r="D31" i="1"/>
  <c r="C31" i="1"/>
  <c r="B31" i="1"/>
  <c r="D30" i="1"/>
  <c r="C30" i="1"/>
  <c r="B30" i="1"/>
  <c r="D29" i="1"/>
  <c r="C29" i="1"/>
  <c r="B29" i="1"/>
  <c r="D28" i="1"/>
  <c r="C28" i="1"/>
  <c r="B28" i="1"/>
  <c r="D27" i="1"/>
  <c r="C27" i="1"/>
  <c r="B27" i="1"/>
  <c r="D26" i="1"/>
  <c r="C26" i="1"/>
  <c r="B26" i="1"/>
  <c r="D25" i="1"/>
  <c r="C25" i="1"/>
  <c r="B25" i="1"/>
  <c r="D24" i="1"/>
  <c r="C24" i="1"/>
  <c r="B24" i="1"/>
  <c r="D23" i="1"/>
  <c r="C23" i="1"/>
  <c r="B23" i="1"/>
  <c r="D22" i="1"/>
  <c r="C22" i="1"/>
  <c r="B22" i="1"/>
  <c r="D21" i="1"/>
  <c r="C21" i="1"/>
  <c r="B21" i="1"/>
  <c r="D20" i="1"/>
  <c r="C20" i="1"/>
  <c r="B20" i="1"/>
  <c r="D19" i="1"/>
  <c r="C19" i="1"/>
  <c r="B19" i="1"/>
  <c r="D18" i="1"/>
  <c r="C18" i="1"/>
  <c r="B18" i="1"/>
  <c r="D17" i="1"/>
  <c r="C17" i="1"/>
  <c r="B17" i="1"/>
  <c r="D16" i="1"/>
  <c r="C16" i="1"/>
  <c r="B16" i="1"/>
  <c r="D15" i="1"/>
  <c r="C15" i="1"/>
  <c r="B15" i="1"/>
  <c r="D14" i="1"/>
  <c r="C14" i="1"/>
  <c r="B14" i="1"/>
  <c r="D13" i="1"/>
  <c r="C13" i="1"/>
  <c r="B13" i="1"/>
  <c r="D12" i="1"/>
  <c r="C12" i="1"/>
  <c r="B12" i="1"/>
  <c r="D11" i="1"/>
  <c r="C11" i="1"/>
  <c r="B11" i="1"/>
  <c r="D10" i="1"/>
  <c r="B10" i="1"/>
  <c r="B9" i="1"/>
  <c r="C8" i="1"/>
  <c r="B8" i="1"/>
  <c r="D7" i="1"/>
  <c r="C7" i="1"/>
  <c r="B7" i="1"/>
  <c r="D6" i="1"/>
  <c r="C6" i="1"/>
  <c r="B6" i="1"/>
  <c r="H228" i="2" l="1"/>
  <c r="H231" i="2" s="1"/>
  <c r="K229" i="2"/>
  <c r="L84" i="2"/>
  <c r="L97" i="2"/>
  <c r="M97" i="2" s="1"/>
  <c r="L105" i="2"/>
  <c r="J228" i="2"/>
  <c r="G231" i="2"/>
  <c r="J232" i="2"/>
  <c r="L83" i="2"/>
  <c r="L91" i="2"/>
  <c r="L114" i="2"/>
  <c r="M78" i="2"/>
  <c r="L82" i="2"/>
  <c r="M82" i="2" s="1"/>
  <c r="L113" i="2"/>
  <c r="J229" i="2"/>
  <c r="K226" i="2"/>
  <c r="L81" i="2"/>
  <c r="M81" i="2" s="1"/>
  <c r="H229" i="2"/>
  <c r="L87" i="2"/>
  <c r="L88" i="2"/>
  <c r="L110" i="2"/>
  <c r="L86" i="2"/>
  <c r="L98" i="2"/>
  <c r="L107" i="2"/>
  <c r="K233" i="2"/>
  <c r="L230" i="2"/>
  <c r="L233" i="2"/>
  <c r="J226" i="2"/>
  <c r="J231" i="2" s="1"/>
  <c r="K228" i="2"/>
  <c r="K231" i="2" s="1"/>
  <c r="L57" i="2"/>
  <c r="L229" i="2" s="1"/>
  <c r="K230" i="2"/>
  <c r="M38" i="2"/>
  <c r="H232" i="2"/>
  <c r="L117" i="2"/>
  <c r="L228" i="2" s="1"/>
  <c r="L232" i="2" l="1"/>
  <c r="L226" i="2"/>
  <c r="L231" i="2" s="1"/>
</calcChain>
</file>

<file path=xl/sharedStrings.xml><?xml version="1.0" encoding="utf-8"?>
<sst xmlns="http://schemas.openxmlformats.org/spreadsheetml/2006/main" count="870" uniqueCount="240">
  <si>
    <t>ПРИЛОЖЕНИЕ № 1</t>
  </si>
  <si>
    <t>Реестр прав на недвижимое имущество.</t>
  </si>
  <si>
    <t>№п/п</t>
  </si>
  <si>
    <t>наименование недвижимого имущества</t>
  </si>
  <si>
    <t>Адрес (местоположение) недвижимого имущества</t>
  </si>
  <si>
    <t>Данные  права собственности</t>
  </si>
  <si>
    <t>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t>
  </si>
  <si>
    <t>ПРИЛОЖЕНИЕ № 2</t>
  </si>
  <si>
    <t>Сведения о составе и описании объекта Соглашения</t>
  </si>
  <si>
    <t>Таблица 1 - Сведения о составе и описании недвижимого имущества, входящего в объект Соглашения</t>
  </si>
  <si>
    <t>№ п/п</t>
  </si>
  <si>
    <t>Наименование объекта</t>
  </si>
  <si>
    <t>Адрес объекта</t>
  </si>
  <si>
    <t>Данные свидетельства о регистрации</t>
  </si>
  <si>
    <t>Количество</t>
  </si>
  <si>
    <t>Техническое состояние объекта</t>
  </si>
  <si>
    <t>Технические характеристики</t>
  </si>
  <si>
    <t>Год ввода в эксплуатацию</t>
  </si>
  <si>
    <t>Балансовая стоимость, руб.</t>
  </si>
  <si>
    <t>амортизация</t>
  </si>
  <si>
    <t>Остаточная стоимость, тыс.руб. (по состоянию на 01.01.2017 г.)</t>
  </si>
  <si>
    <t>Износ, %</t>
  </si>
  <si>
    <r>
      <t>площадь, м</t>
    </r>
    <r>
      <rPr>
        <vertAlign val="superscript"/>
        <sz val="12"/>
        <color rgb="FF000000"/>
        <rFont val="Times New Roman"/>
        <family val="1"/>
        <charset val="204"/>
      </rPr>
      <t>2</t>
    </r>
  </si>
  <si>
    <t>Протяженность м, глубина скважины м,</t>
  </si>
  <si>
    <t>Скважина 70 метром с установленным насосом ЭЦВ 6-10-110требуется ремонтные работы</t>
  </si>
  <si>
    <t>Здание построено из кирпича, внутри расположена скважина глубиной 72 метра с монтированным трубой диаметром 50 мм под насосы марки ЭЦВ6-10-110, с подключенным электроснабжением и системой плавного пуска.( требуется консервация и переключение мкр Борзя 2 к центральному водозабору)</t>
  </si>
  <si>
    <t>Водопроводные сети смонтированы из металической трубы диаметром от 50-100 мм протяженностью  от ВНС до домов №35,33,40,38 а также до ТК  37/1 на границе земельного участка школы №26 и ТК 37/2 на границе земельного участка Детский сад мкр Борзя 2  ( требуется замена сети от ТК37 до домов № 35,38,40 на полиэтилен)</t>
  </si>
  <si>
    <t>Канализационные сети смонтированы из металической трубы диаметром от 110-150 мм протяженностью  от КНС до домов №35,33,40,38 а также до ЦК 325 на границе земельного участка школы №26 и ЦК 326 на границе земельного участка Детский сад мкр Борзя 2  ( требуется замена сети от КНС до домов № 35,38,40 на полиэтилен)</t>
  </si>
  <si>
    <t>Здание построено из кирпича, внутри расположена скважина глубиной 70 метра с монтированным трубой диаметром 50 мм под насосы марки ЭЦВ6-10-110, с подключенным электроснабжением и системой плавного пуска.( требуется утепление здания с заменой запорной арматуры и модернизацация труб  от скв до ТК на полиэтилен)</t>
  </si>
  <si>
    <t>Здание построено из кирпича, внутри расположена скважина глубиной 70 метра с монтированным трубой диаметром 50 мм под насосы марки ЭЦВ6-10-110, с подключенным электроснабжением и системой плавного пуска реконструирована в 2023 в рамках концессионного соглашения №1 06.06.2018г</t>
  </si>
  <si>
    <t>Ограждение выполнено из ЖБИ плит протяженностью 401,3 м с установленными металическими воротами высотой выше 2 м  Реконструкция в 2024 г. в рамках концессионного соглашения №1 от 06.06.2024 г.</t>
  </si>
  <si>
    <t>Здание заливное обложенное кирпичом с установлеными пластикавыми окнами</t>
  </si>
  <si>
    <t>Резервуар построен из ЖБИ блоков объемом 1500 м3 предназначен для накопления излишней воды в трубопроводе Требуется чистка резервуара согдласно СанПин освещение</t>
  </si>
  <si>
    <t>Резервуар построен из ЖБИ блоков объемом 1500 м3 предназначен для накопления излишней воды в трубопроводе Требуется чистка резервуара согдласно СанПин Освещение</t>
  </si>
  <si>
    <t xml:space="preserve">Водозаборная будка предназначение водокачка установлена на центральном водоводе с сетевы колодцев глубиной до 6 метров, отопление печное, с установленным подогревом на трубе центрального водовода, оснащено  электроснабжением, оснащена для заправки пожарных машин ( требуется реконструкция с остановкой современного оборудования) </t>
  </si>
  <si>
    <t xml:space="preserve">Водозаборная будка предназначение водокачка установлена на центральном водоводе с сетевы колодцев глубиной до 6 метров, отопление отсутствует, с установленным подогревом на трубе центрального водовода, оснащено  электроснабжением, оснащена для заправки пожарных машин ( законсервирована) </t>
  </si>
  <si>
    <t>Здание построено из селекатного белого кирпича с помещением для элетроснабжения с монтированной системой плавного пуска. Пристроено помещение с трансформаторами тока находящиеся на обслуживании ПАО Россети</t>
  </si>
  <si>
    <t>Ограждение из колючей проволоки на деревянных столбах высотой 2,20 ворота метелические (Требуется ремонт на ЖБИ</t>
  </si>
  <si>
    <t>Верхняя часть здания кирпичная, подземная часть заливная монолитным битоном с отделением насосного оборудования с установленными насосами марки СМ200-150-400 - 2 шт и резервного насоса Модернизирована в 2012 г. в рамках построеных модульных очистных сооружений</t>
  </si>
  <si>
    <t>Здание построено из кирпича внутри расположен ЖБИ резервуар для приема сточных вод с установленными насосами марки СМ 125-80-315/4 -2 шт ( требуется модернизация на более совершенное оборудования с переключением и прокладной труб диаметром 315 мм на кнс Мясокомбинат)</t>
  </si>
  <si>
    <t>надземная часть здания из кирпича, подземная из монолитного бетона ( требуется реконструкция лестнечных пролетов с установкой площадки смотровой и так же чистка сооружения с утановкой уловителей крупного мусора из центрального коллектора)</t>
  </si>
  <si>
    <t>Здание разрушеное списанное решением №96 от 22 февраля 2024 г.(переподключение на модульные очистные сооружения     в рамках концессионного соглашения)</t>
  </si>
  <si>
    <t>Здание кирпичное для персонала с установленной электроснабжением по управлению насосами</t>
  </si>
  <si>
    <t>Скважины требуется установка насосного оборудования  и электроснабжения но после постройки водовода от центрального водозабора до скважин</t>
  </si>
  <si>
    <t>Здание кирпичное</t>
  </si>
  <si>
    <t>Здание надземное и подземное монолитное с установленными насосами марки СМ200 -3 шт предназначенные для перекачки сточной жидкости происходил ремонт на основании муниципального контракта №73 от 20.09.2021 на сумму 1170720,18</t>
  </si>
  <si>
    <t>Сети водоснабжения из металла диаметром от 50 до 89 мм производилась замена в 2018 году в рамках подготовки к зиме</t>
  </si>
  <si>
    <t>Водозаборная скважина с насосом ЭЦВ5-10-110 с манометром</t>
  </si>
  <si>
    <t>Здание из кирпича под склад</t>
  </si>
  <si>
    <t>Сбросной коллектор выполнен из полиэтиленовых труб диаметром 315 мм</t>
  </si>
  <si>
    <t>Сети канализационные из металла диаметром от 50 до 315 мм</t>
  </si>
  <si>
    <t>Тепловые сети из металла диаметром 76 мм замена 2018 г</t>
  </si>
  <si>
    <t>Здание смонтировано из сендвич панелей и золяцией внутри установлено обородование для очистки сточных вод  ( требуется ремонт вытяжной системы, ремонт дозаторов реагентов, контрольно измерительной приборов, модернизация системы  слива сточных вод автотранспорта увеличение диаметра приеного коллектора для ЖБО)</t>
  </si>
  <si>
    <t xml:space="preserve">Здание кирпичное </t>
  </si>
  <si>
    <t>Поля фильтрации разбиты на карты (Требуется реконструкция полей фильтрации в пруды накопители в целях соблюдения законодательства по экологииТребуется реализация мероприятий в рамках программы "Экология" или "Чистая вода"</t>
  </si>
  <si>
    <t>Артезианская скважина глубиной 70 м над скважиной под землей имеется ЖБИ камера(для обслуживания насосов) оборудовано электроснабжением Требуется ремонтные работы по замене насосносного обрудования с установкой современного оборудования для учета поднятой воды</t>
  </si>
  <si>
    <t>Скважины глубиной 70 метров с трубами диаметром 89 для установки насосов марки ЭЦВ8-65-110 требуется установка насосного оборудования</t>
  </si>
  <si>
    <t>Скважины глубиной 70 метров с трубами диаметром 89 для установки насосов марки ЭЦВ8-65-110 требуется замена насосного оборудования с проклвдкой трубы до центрального водовода</t>
  </si>
  <si>
    <t xml:space="preserve">Водозаборная будка предназначение водокачка установлена на центральном водоводе с сетевы колодцев глубиной до 6 метров, отопление центральзованное, с установленным подогревом на трубе центрального водовода, оснащено  электроснабжением, оснащена для заправки пожарных машин ( требуется реконструкция с остановкой современного оборудования) </t>
  </si>
  <si>
    <t>Здание кирпичное частично заливное с установленной внутри артезианской скважиной №7/3709 (требуется ремонт крыши протекает)</t>
  </si>
  <si>
    <t>Центральный водовод проложен из металической трубы диаметром 315 мм и Полиэтиленовой труб диаметром 315 мм протяженностью 950 метров в рамках муниципального контракта № 47 от 19.07.2021 заменен участок ул. Свердлова до перекрестка с ул. Дзержинского протяженностью 300 метров  Заменен участок перекресток Свердлова Дзержинского до детского садика Звездочка протяженностью 650 метров муниципальный контракт №82 от 20.12.2023    (Требуется реконструкция 6288 м замены на полиэтилен)</t>
  </si>
  <si>
    <t>Центральный водовод проложен из металической трубы диаметром 315 мм  (Требуется модернизация 5200 м замены на полиэтилен)</t>
  </si>
  <si>
    <t>Сети центрального водовода из металла диаметр 315 мм требуется ( Требуется модернизация на и замена на полиэтилен)</t>
  </si>
  <si>
    <t>Сети центрального водовода из полиэтилен проведенремонт в рамках муниципального контракта №54 от 17.10.2022 от СК-10  Горького до СК-8 перекресток горького гастелло заменен металл на полиэтилен диаметром 315 мм</t>
  </si>
  <si>
    <t>Сети центрального водовода из металла диаметр 100 мм требуется ( Требуется модернизация на и замена на полиэтилен)</t>
  </si>
  <si>
    <t>Сети центрального водовода из металла диаметр 110 мм требуется ( Требуется модернизация на и замена на полиэтилен)</t>
  </si>
  <si>
    <t>Скважина 70 метром с установленным насосом ЭЦВ 6-10-110 проведены ремонтные работы здания, ремонт крыши в 2022 г</t>
  </si>
  <si>
    <t>Аварийные поля сброса на случай аварийных ситуаций на сетех водоотведения модульных очистных сооружений</t>
  </si>
  <si>
    <t>Здание конторы требуется ремонт крыши и системы отопления с сетями водоснабжения</t>
  </si>
  <si>
    <t>Здание гаража требуется ремонт фасада и крыши с заменой коммуникаций внутри здания</t>
  </si>
  <si>
    <t>требуется списание объекта так как разрушен</t>
  </si>
  <si>
    <t>Сети водоотведения требуеься замена на полиэтилен</t>
  </si>
  <si>
    <t>Сети водоотведения из металла частично врамкпах концессионного соглашения №1  в 2020 г построен участок 900 метров из ПЭ 100 "Корсис" по ул. Советская от ЦК1 до Советской 30и от советской ул. Через детский сад вневедомственную охрану до саватеевской 23 . Остальную сеть 7900 требуется заменить на ПЭ100 "Корсис" диаметром 315 мм)</t>
  </si>
  <si>
    <t>Сети водоснабжения из металла диаметр труб 76 мм</t>
  </si>
  <si>
    <t>Сети водоснабжения из металла диаметр 50 мм</t>
  </si>
  <si>
    <t>Сети водоотведения заменен участок на полиэтилен протяженностью 20 метром силами ООО Аквастоки в 2024 г. Сети водоснабжения заменены в 2022 году на ПЭ100 диаметром 100 мм в рамках муниципального контракта</t>
  </si>
  <si>
    <t>Сети центральной канализации выполнен из труб 315 ПЭ 100в 2012  врамках реконструкции сетей водоотведения при строительстве модульных очистных сооружений</t>
  </si>
  <si>
    <t>Сети водоснабжения и водоотведения выполнены из металла</t>
  </si>
  <si>
    <t>Сети водоснабжения замененена в 2023 на ПЭ100 диаметром 63 мм</t>
  </si>
  <si>
    <t>Сети водоснабжения заменены в 2023 году на металл диаметром 50 мм</t>
  </si>
  <si>
    <t>Сети водоснабжения из металла 50 мм</t>
  </si>
  <si>
    <t>Сети водоотведения из полиэтилена диаметр труб 110 мм сети введены в эксплуатацию в 2022-2023 год</t>
  </si>
  <si>
    <t>Сети водоснабжения от скважин до бактерицидной камеры были частично заменены от  кв №2 до скв №3 100 метров в 2022 году ( Требуется заменить 494 метра сети от скв№ 3 до скв 5 от скв №5 до скв№6 от скв"6 до скв№ 7 от скв "7 до скв №8)</t>
  </si>
  <si>
    <t>Сети водоснабжения требуется замена участка сети на ПЭ100</t>
  </si>
  <si>
    <t>Сети водоотведения требуется замена  на полиэтиленовые трубы диаметром 110 мм</t>
  </si>
  <si>
    <t>Сети центральной канализации построены в 2020 году в рамках концессионного соглашения №1 от 06.06.2018 года из ПЭ100 "Корсис" лиаметр 315 мм</t>
  </si>
  <si>
    <t>Центральные сети водоснабжения требуется замена участков сети диаметр труб 219 мм на ПЭ100</t>
  </si>
  <si>
    <t>Сети центральной канализации построены в 2019 г в рамках концессионного соглашения №1 от 06.06.2018 г из труб ПЭ100 "Корсис"</t>
  </si>
  <si>
    <t>Сети центрального водовода выполнены из металла диаметром 315 мм с частичной модернизацией на ПЭ100 напорная на участке ул партизанская протяженностью 1020 метров (Требуется модернизация сетей центрального водовода с заменой на ПЭ100 напорную протяженностью 14600 метров с заменой запорной арматуры)</t>
  </si>
  <si>
    <t>исправен</t>
  </si>
  <si>
    <t>Демонтирован в связи с аварией ( требуется монтаж после замены участка сети на ПЭ100)</t>
  </si>
  <si>
    <t>отсутствует шток (требуется замена)</t>
  </si>
  <si>
    <t>тех. исправ напорный трубопровод D 50 мм.</t>
  </si>
  <si>
    <t xml:space="preserve">Сети ввнутридворовые выполнены из металла диаметром 100 мм требуется замена участка сети на ПЭ100 </t>
  </si>
  <si>
    <t>Сети внутридворовые водоснабжения проложены 2023 году диаметр 50 мм металл</t>
  </si>
  <si>
    <t>Сети внутридворовые водоснабжения проложены 2023 году диаметр 63 мм ПЭ100</t>
  </si>
  <si>
    <t>Сети внутридворовые водоснабжения диаметр 50 мм требуется замена на  ПЭ100</t>
  </si>
  <si>
    <t>Сети внутридворовые водоснабжения диаметр 315 мм заменен на  ПЭ100 напорная в 2023 г</t>
  </si>
  <si>
    <t>Сети внутридворовые водоснабжения диаметр 50 мм заменен  на  полипропелен</t>
  </si>
  <si>
    <t>Сети внутридворовые водоснабжения диаметр 50 мм заменен  на  полипропелен силами жильцов с греющим кабелем</t>
  </si>
  <si>
    <t>Сети центрального водовода диаметр труб 315  метал  требуется замена сети</t>
  </si>
  <si>
    <t>Сети внутридворовые водоснабжения  требуется замена на  ПЭ100</t>
  </si>
  <si>
    <t>Сети внутридворовые центральной канализации требуется реконструкция сетей с выносом с територрии ПАО Россети</t>
  </si>
  <si>
    <t>Сети внутридворовой канализации требуется замена участка сети частично 20 м сети заменено в 2024 г на ПЭ100 "Корсис" требуется замена еще 140 метров</t>
  </si>
  <si>
    <t>Сети требуют модернизации и замены на ПЭ100</t>
  </si>
  <si>
    <t xml:space="preserve"> Заменен участок сети в рамках муниципального контракта в сентябре 2024 г диаметр 50 протяженностью 36 метров (Сети требуют модернизации и замены на ПЭ100 протяженностью 129 метров</t>
  </si>
  <si>
    <t>чпстично заменен участок 135 метров на ПЭ 100 диаметр 63 протяженностью 135 м в рамках муниципального контракта в сентябре 2024 г (Сети требуют модернизации и замены на ПЭ100 протяженностью 235 м)</t>
  </si>
  <si>
    <t>Сети требуют модернизации и замены на ПЭ100 в 2024 был заменен участок сети  от ТК7/15 до ТК7/15-8 протяженностью 125 м диаметром 50мм металл  (осталось заменить 506 м диаметром 50 мм на ПЭ100)</t>
  </si>
  <si>
    <t>Сети требуют модернизации и замены на ПЭ100 частично от центрального водовода до общежития Пушкина 2 сети заменены на ПЭ100 в 2022 г.</t>
  </si>
  <si>
    <t>Сети требуют модернизации и замены на ПЭ100 диаметром 110 мм</t>
  </si>
  <si>
    <t xml:space="preserve"> Частично заменен участок сети от КК495 до КК 493 протяженностью 21 метр на трубы ПЭ канализационные в сентябре 2024 диаметр 160 за счет средств ООО Аквастоки (Сети требуют модернизации и замены на ПЭ100 диаметром 160 мм протяженностью 75 м)</t>
  </si>
  <si>
    <t>Сети построены в 2020 г ПЭ100 "Корсис" диаметр 315 мм</t>
  </si>
  <si>
    <t>Сети построены в 2023 г ПЭ100  диаметр 315 мм</t>
  </si>
  <si>
    <t>Сети построены в 2023 г ПЭ100 "Корсис" диаметр 315 мм</t>
  </si>
  <si>
    <t>Сети построены в 2024 г ПЭ100  диаметр 100 мм</t>
  </si>
  <si>
    <t>Сети построены из чугунной и металической трубы диаметры от 160 до 315 мм частичная замена была от ЦК 19 до ЦК15 на ПЭ Корсис в 2022 продяженностью 80 метров диаметром 200 мм в рамках договора  от 30 декабря 2021 (Требуется замена сетей внутридворовой канализации протяженностью 1239 м)</t>
  </si>
  <si>
    <t>Сети построены в 1978 г металл  диаметр 100 мм (Сети требуют модернизации и замены на ПЭ100 диаметром 110 мм)</t>
  </si>
  <si>
    <t>Сети построеные из металла диаметр 315 мм (требуется замена на ПЭ100 диаметром 315 мм)</t>
  </si>
  <si>
    <t>Всего объектов водоснабжения и водоотведения</t>
  </si>
  <si>
    <t>их них</t>
  </si>
  <si>
    <t>Объектов водоснабжения сети  из них</t>
  </si>
  <si>
    <t xml:space="preserve">Сети водоснабжения </t>
  </si>
  <si>
    <t>Бесхозных сетей сетей водоснабжения</t>
  </si>
  <si>
    <t>объектов водоотведения сети из них</t>
  </si>
  <si>
    <t>Сети водоотведения</t>
  </si>
  <si>
    <t>бесхозных сетей водоотведения</t>
  </si>
  <si>
    <t>Таблица 2 - Сведения о государственной регистрации недвижимого имущества, входящего в объект Соглашения</t>
  </si>
  <si>
    <t>Адрес</t>
  </si>
  <si>
    <t>Государственная регистрация права собственности</t>
  </si>
  <si>
    <t>Документы, подтверждающие факт и (или) обстоятельства возникновения у Концедента права владения и (или) пользования недвижимым имуществом</t>
  </si>
  <si>
    <t>Кадастровый (или условный)/реестровый номер</t>
  </si>
  <si>
    <t>№75-75-05/007/2012-156 номер серия 75АА№305530</t>
  </si>
  <si>
    <t>№75-75-05/007/2012-156</t>
  </si>
  <si>
    <t>№75-75-05/008/2012-429 номер серия 75АА 349444</t>
  </si>
  <si>
    <t>№75-75-05/008/2012-429</t>
  </si>
  <si>
    <t>Незарегистрированное</t>
  </si>
  <si>
    <t>−</t>
  </si>
  <si>
    <t>№75-75-05/008/2012-119 номер серия 75АА 305682</t>
  </si>
  <si>
    <t xml:space="preserve">№75-75-05/008/2012-119 </t>
  </si>
  <si>
    <t>№75-75-05/008/2012-133 номер серия 75АА 305723</t>
  </si>
  <si>
    <t>№75-75-05/008/2012-133</t>
  </si>
  <si>
    <t>№75-75-05/008/2012-118 номер серия 75АА 305681</t>
  </si>
  <si>
    <t>№75-75-05/008/2012-118</t>
  </si>
  <si>
    <t>№75-75-05/008/2012-424 номер серия 75АА 350058</t>
  </si>
  <si>
    <t>№75-75-05/008/2012-424</t>
  </si>
  <si>
    <t>№75-75-05/008/2012-418 номер серия 75АА 350030</t>
  </si>
  <si>
    <t>№75-75-05/008/2012-418</t>
  </si>
  <si>
    <t>№75-75-05/008/2012-412номер серия 75АА 350022</t>
  </si>
  <si>
    <t>№75-75-05/008/2012-412</t>
  </si>
  <si>
    <t>№75-75-05/008/2012-374 номер серия 75АА 349488</t>
  </si>
  <si>
    <t>№75-75-05/008/2012-374</t>
  </si>
  <si>
    <t>№75-75-05/008/2012-321 номер серия 75АА 349361</t>
  </si>
  <si>
    <t>№75-75-05/008/2012-321</t>
  </si>
  <si>
    <t>№75-75-05/008/2012-198 номер серия 75АА 349019</t>
  </si>
  <si>
    <t>№75-75-05/008/2012-198</t>
  </si>
  <si>
    <t>№75-75-05/008/2012-400 номер серия 75АА 349461</t>
  </si>
  <si>
    <t>№75-75-05/008/2012-400</t>
  </si>
  <si>
    <t>№75-75-05/008/2012-401 номер серия 75АА №349464</t>
  </si>
  <si>
    <t xml:space="preserve">№75-75-05/008/2012-401 </t>
  </si>
  <si>
    <t>№75-75-05/025/2013-55 номер серия 75АА 527090</t>
  </si>
  <si>
    <t>№75-75-05/025/2013-55</t>
  </si>
  <si>
    <t>№75-75-05/008/2012-312 номер серия 75АА 349713</t>
  </si>
  <si>
    <t>№75-75-05/008/2012-312</t>
  </si>
  <si>
    <t>№75-75-05/025/2011-209 номер серия 75АА 264327</t>
  </si>
  <si>
    <t xml:space="preserve">№75-75-05/025/2011-209 </t>
  </si>
  <si>
    <t>№75-75-05/025/2011-212   номер серия   75АА 264330</t>
  </si>
  <si>
    <t xml:space="preserve">№75-75-05/025/2011-212 </t>
  </si>
  <si>
    <t>№75-75-05/025/2011-210 номер серия 75АА 264328</t>
  </si>
  <si>
    <t xml:space="preserve">№75-75-05/025/2011-210 </t>
  </si>
  <si>
    <t>№75-75-05/025/2011-211 номер серия 75АА 264329</t>
  </si>
  <si>
    <t>№75-75-05/025/2011-211</t>
  </si>
  <si>
    <t>№75-75-05/025/2011-208 номер серия 75АА 264326</t>
  </si>
  <si>
    <t xml:space="preserve">№75-75-05/025/2011-208 </t>
  </si>
  <si>
    <t>№75-75-05/025/2011-207 номер серия 75АА 264331</t>
  </si>
  <si>
    <t xml:space="preserve">№75-75-05/025/2011-207 </t>
  </si>
  <si>
    <t>№75-75/005-75/005/016/2015-491/2номер серия 75АА 678334</t>
  </si>
  <si>
    <t>№75-75/005-75/005/016/2015-491/2</t>
  </si>
  <si>
    <t>№75-75/005-75/005/016/2015-495/2номер серия 75АА 678330</t>
  </si>
  <si>
    <t>№75-75/005-75/005/016/2015-495/2</t>
  </si>
  <si>
    <t>№75-75/005-75/005/016/2015-490/2номер серия 75АА 678335</t>
  </si>
  <si>
    <t>№75-75/005-75/005/016/2015-490/2</t>
  </si>
  <si>
    <t>№75-75/005-75/005/016/2015-493/2 номер серия 75АА 678332</t>
  </si>
  <si>
    <t>№75-75/005-75/005/016/2015-493/2</t>
  </si>
  <si>
    <t>№75-75/005-75/005/016/2015-492/2 номер серия 75АА 678333</t>
  </si>
  <si>
    <t xml:space="preserve">№75-75/005-75/005/016/2015-492/2 </t>
  </si>
  <si>
    <t>№75-75/005-75/005/016/2015-489/2 номер серия 75АА 678336</t>
  </si>
  <si>
    <t>№75-75/005-75/005/016/2015-489/2</t>
  </si>
  <si>
    <t>№75-75/005-75/005/016/2015-484/2 номер серия 75АА 678331</t>
  </si>
  <si>
    <t>№75-75/005-75/005/016/2015-484/2</t>
  </si>
  <si>
    <t>№75-75/005-75/005/016/2015-487/2 номер серия 75АА 678329</t>
  </si>
  <si>
    <t>№75-75/005-75/005/016/2015-487/2</t>
  </si>
  <si>
    <t>№75-75/005-75/005/016/2015-488/2 номер серия 75АА 678337</t>
  </si>
  <si>
    <t xml:space="preserve">№75-75/005-75/005/016/2015-488/2 </t>
  </si>
  <si>
    <t>75:04:160123:1</t>
  </si>
  <si>
    <t>75:04:000000:1653-75/116/2022-1</t>
  </si>
  <si>
    <t>75:04:000000:1653</t>
  </si>
  <si>
    <t>75:04:160202:113</t>
  </si>
  <si>
    <t>75:04:160320:675</t>
  </si>
  <si>
    <t>75:04:000000:1652</t>
  </si>
  <si>
    <t> 75:04:160306:427</t>
  </si>
  <si>
    <t xml:space="preserve">75:04:000000:1714 </t>
  </si>
  <si>
    <t>75:04:160327:306</t>
  </si>
  <si>
    <t>75:04:160327:305</t>
  </si>
  <si>
    <t xml:space="preserve"> 75:04:000000:1716 </t>
  </si>
  <si>
    <t xml:space="preserve"> 75:04:160203:441  </t>
  </si>
  <si>
    <t>75:04:000000:1718</t>
  </si>
  <si>
    <t>75:04:000000:1727</t>
  </si>
  <si>
    <t>75:04:000000:1719</t>
  </si>
  <si>
    <t>75:04:160113:542</t>
  </si>
  <si>
    <t>75:04:160120:101</t>
  </si>
  <si>
    <t>75:04:160113:476</t>
  </si>
  <si>
    <t>75:04:160306:109</t>
  </si>
  <si>
    <t>75:04:000000:1577</t>
  </si>
  <si>
    <t>75:04:160306:116</t>
  </si>
  <si>
    <t>75:04:000000:1573</t>
  </si>
  <si>
    <t>Таблица 3 - Сведения о составе и описание движимого имущества, входящего в объект Соглашения</t>
  </si>
  <si>
    <t>Наименование объекта/оборудования</t>
  </si>
  <si>
    <t>Техническое состояние объекта/оборудования</t>
  </si>
  <si>
    <t>мощность кВт</t>
  </si>
  <si>
    <t xml:space="preserve">производительность  м3/час </t>
  </si>
  <si>
    <t>ул Гора Буха Модульные очистные сооружения</t>
  </si>
  <si>
    <t>удовлетворительное</t>
  </si>
  <si>
    <t>Требуется замены</t>
  </si>
  <si>
    <t>ЭЦВ5-10-100</t>
  </si>
  <si>
    <t>Котельное оборудование</t>
  </si>
  <si>
    <t>─</t>
  </si>
  <si>
    <t>Котел КВр-0,39 (1 шт)</t>
  </si>
  <si>
    <t>Центральный водозабор, ул. Промышленная, 6Б</t>
  </si>
  <si>
    <t>Одиночная скважина г. Борзя ул. Гурьева 14Г</t>
  </si>
  <si>
    <t>Железнодорожный водозабор г. Борзя ул. Строительный 1А</t>
  </si>
  <si>
    <t>Насос ЭЦВ 6-10-110</t>
  </si>
  <si>
    <t>Трубная продукция</t>
  </si>
  <si>
    <t>120 м</t>
  </si>
  <si>
    <t xml:space="preserve">
</t>
  </si>
  <si>
    <t>ПРИЛОЖЕНИЕ № 3</t>
  </si>
  <si>
    <t xml:space="preserve">ПРИЛОЖЕНИЕ № 4 </t>
  </si>
  <si>
    <t>Бесхозяйные сети водоснабжения</t>
  </si>
  <si>
    <t>Бесхозяйные сети центрального водоотведения</t>
  </si>
  <si>
    <t>Бесхозяйные сети центрального водоснабжения</t>
  </si>
  <si>
    <t>Бесхозяйные сети  центрального водоотведения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</si>
</sst>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b/>
      <sz val="11"/>
      <color theme="1"/>
      <name val="Calibri"/>
      <family val="2"/>
      <charset val="204"/>
      <scheme val="minor"/>
    </font>
    <font>
      <b/>
      <sz val="12"/>
      <name val="Times New Roman"/>
      <family val="1"/>
      <charset val="204"/>
    </font>
    <font>
      <sz val="12"/>
      <name val="Times New Roman"/>
      <family val="1"/>
      <charset val="204"/>
    </font>
    <font>
      <sz val="12"/>
      <color theme="1"/>
      <name val="Times New Roman"/>
      <family val="1"/>
      <charset val="204"/>
    </font>
    <font>
      <sz val="11"/>
      <color theme="1"/>
      <name val="Times New Roman"/>
      <family val="1"/>
      <charset val="204"/>
    </font>
    <font>
      <sz val="14"/>
      <color theme="1"/>
      <name val="Times New Roman"/>
      <family val="1"/>
      <charset val="204"/>
    </font>
    <font>
      <b/>
      <sz val="8"/>
      <color theme="1"/>
      <name val="Times New Roman"/>
      <family val="1"/>
      <charset val="204"/>
    </font>
    <font>
      <sz val="8"/>
      <color theme="1"/>
      <name val="Times New Roman"/>
      <family val="1"/>
      <charset val="204"/>
    </font>
    <font>
      <sz val="14"/>
      <color rgb="FF000000"/>
      <name val="Times New Roman"/>
      <family val="1"/>
      <charset val="204"/>
    </font>
    <font>
      <sz val="12"/>
      <color rgb="FF000000"/>
      <name val="Times New Roman"/>
      <family val="1"/>
      <charset val="204"/>
    </font>
    <font>
      <vertAlign val="superscript"/>
      <sz val="12"/>
      <color rgb="FF000000"/>
      <name val="Times New Roman"/>
      <family val="1"/>
      <charset val="204"/>
    </font>
    <font>
      <sz val="9"/>
      <name val="Times New Roman"/>
      <family val="1"/>
      <charset val="204"/>
    </font>
    <font>
      <sz val="12"/>
      <color theme="1"/>
      <name val="Calibri"/>
      <family val="2"/>
      <charset val="204"/>
      <scheme val="minor"/>
    </font>
    <font>
      <sz val="11"/>
      <color rgb="FF000000"/>
      <name val="Times New Roman"/>
      <family val="1"/>
      <charset val="204"/>
    </font>
    <font>
      <b/>
      <sz val="12"/>
      <color theme="1"/>
      <name val="Times New Roman"/>
      <family val="1"/>
      <charset val="204"/>
    </font>
    <font>
      <b/>
      <sz val="11"/>
      <color theme="1"/>
      <name val="Times New Roman"/>
      <family val="1"/>
      <charset val="204"/>
    </font>
    <font>
      <sz val="10"/>
      <color theme="1"/>
      <name val="Times New Roman"/>
      <family val="1"/>
      <charset val="204"/>
    </font>
    <font>
      <sz val="10"/>
      <color rgb="FF000000"/>
      <name val="Times New Roman"/>
      <family val="1"/>
      <charset val="204"/>
    </font>
    <font>
      <b/>
      <sz val="11"/>
      <color rgb="FF000000"/>
      <name val="Times New Roman"/>
      <family val="1"/>
      <charset val="204"/>
    </font>
    <font>
      <sz val="11"/>
      <color theme="1"/>
      <name val="Calibri"/>
      <family val="2"/>
      <charset val="204"/>
    </font>
    <font>
      <b/>
      <sz val="11"/>
      <name val="Arial Cyr"/>
      <charset val="204"/>
    </font>
    <font>
      <sz val="11"/>
      <color theme="1"/>
      <name val="Arial"/>
      <family val="2"/>
      <charset val="204"/>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2">
    <xf numFmtId="0" fontId="0" fillId="0" borderId="0" xfId="0"/>
    <xf numFmtId="0" fontId="3" fillId="0" borderId="0" xfId="0" applyFont="1" applyAlignment="1">
      <alignment horizontal="center" vertical="top"/>
    </xf>
    <xf numFmtId="0" fontId="4" fillId="0" borderId="0" xfId="0" applyFont="1" applyAlignment="1">
      <alignment horizontal="center" vertical="top"/>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0" xfId="0" applyFont="1" applyBorder="1" applyAlignment="1">
      <alignment horizontal="center" vertical="top"/>
    </xf>
    <xf numFmtId="0" fontId="5" fillId="0" borderId="1" xfId="0" applyFont="1" applyBorder="1" applyAlignment="1">
      <alignment horizontal="center" vertical="top" wrapText="1"/>
    </xf>
    <xf numFmtId="0" fontId="3" fillId="0" borderId="0" xfId="0" applyFont="1" applyFill="1" applyBorder="1" applyAlignment="1">
      <alignment horizontal="center" vertical="top"/>
    </xf>
    <xf numFmtId="0" fontId="4" fillId="0" borderId="0" xfId="0" applyFont="1" applyFill="1" applyAlignment="1">
      <alignment horizontal="center" vertical="top"/>
    </xf>
    <xf numFmtId="0" fontId="4" fillId="0" borderId="1" xfId="0" applyFont="1" applyBorder="1" applyAlignment="1">
      <alignment horizontal="center" vertical="top"/>
    </xf>
    <xf numFmtId="0" fontId="5" fillId="0" borderId="0" xfId="0" applyFont="1" applyFill="1" applyAlignment="1">
      <alignment vertical="top"/>
    </xf>
    <xf numFmtId="0" fontId="7" fillId="0" borderId="0" xfId="0" applyFont="1" applyFill="1" applyAlignment="1">
      <alignment horizontal="center" vertical="top"/>
    </xf>
    <xf numFmtId="0" fontId="5" fillId="0" borderId="0" xfId="0" applyFont="1" applyFill="1" applyAlignment="1">
      <alignment horizontal="left" vertical="top"/>
    </xf>
    <xf numFmtId="0" fontId="5" fillId="0" borderId="0" xfId="0" applyFont="1" applyFill="1" applyAlignment="1">
      <alignment horizontal="center" vertical="top"/>
    </xf>
    <xf numFmtId="0" fontId="5" fillId="0" borderId="0" xfId="0" applyFont="1" applyFill="1" applyAlignment="1">
      <alignment vertical="top" wrapText="1"/>
    </xf>
    <xf numFmtId="1" fontId="5" fillId="0" borderId="0" xfId="0" applyNumberFormat="1" applyFont="1" applyFill="1" applyAlignment="1">
      <alignment horizontal="center" vertical="top"/>
    </xf>
    <xf numFmtId="0" fontId="8" fillId="0" borderId="0" xfId="0" applyFont="1" applyFill="1" applyAlignment="1">
      <alignment horizontal="center" vertical="top"/>
    </xf>
    <xf numFmtId="0" fontId="7" fillId="0" borderId="0" xfId="0" applyFont="1" applyFill="1" applyAlignment="1">
      <alignment vertical="top"/>
    </xf>
    <xf numFmtId="0" fontId="10"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12" fillId="0" borderId="1" xfId="0" applyFont="1" applyFill="1" applyBorder="1" applyAlignment="1">
      <alignment horizontal="center" vertical="top"/>
    </xf>
    <xf numFmtId="1" fontId="4" fillId="0" borderId="1" xfId="0" applyNumberFormat="1" applyFont="1" applyFill="1" applyBorder="1" applyAlignment="1">
      <alignment horizontal="center" vertical="top"/>
    </xf>
    <xf numFmtId="10" fontId="5" fillId="0" borderId="0" xfId="0" applyNumberFormat="1" applyFont="1" applyFill="1" applyAlignment="1">
      <alignment horizontal="center" vertical="top"/>
    </xf>
    <xf numFmtId="0" fontId="5" fillId="0" borderId="1" xfId="0" applyFont="1" applyFill="1" applyBorder="1" applyAlignment="1">
      <alignment horizontal="center" vertical="top"/>
    </xf>
    <xf numFmtId="2" fontId="4" fillId="0" borderId="1" xfId="0" applyNumberFormat="1" applyFont="1" applyFill="1" applyBorder="1" applyAlignment="1">
      <alignment horizontal="center" vertical="top"/>
    </xf>
    <xf numFmtId="9" fontId="5" fillId="0" borderId="0" xfId="0" applyNumberFormat="1" applyFont="1" applyFill="1" applyAlignment="1">
      <alignment horizontal="center" vertical="top"/>
    </xf>
    <xf numFmtId="2" fontId="5" fillId="0" borderId="0" xfId="0" applyNumberFormat="1" applyFont="1" applyFill="1" applyAlignment="1">
      <alignment horizontal="center" vertical="top"/>
    </xf>
    <xf numFmtId="0" fontId="5" fillId="0" borderId="1" xfId="0" applyFont="1" applyFill="1" applyBorder="1" applyAlignment="1">
      <alignment horizontal="center" vertical="top" wrapText="1"/>
    </xf>
    <xf numFmtId="2" fontId="12" fillId="0" borderId="1" xfId="0" applyNumberFormat="1" applyFont="1" applyFill="1" applyBorder="1" applyAlignment="1">
      <alignment horizontal="center" vertical="top"/>
    </xf>
    <xf numFmtId="0" fontId="13" fillId="0" borderId="0" xfId="0" applyFont="1" applyAlignment="1">
      <alignment horizontal="center" vertical="top"/>
    </xf>
    <xf numFmtId="0" fontId="14" fillId="0" borderId="1" xfId="0" applyFont="1" applyFill="1" applyBorder="1" applyAlignment="1">
      <alignment horizontal="center" vertical="top" wrapText="1"/>
    </xf>
    <xf numFmtId="0" fontId="14" fillId="0" borderId="1" xfId="0" applyFont="1" applyFill="1" applyBorder="1" applyAlignment="1">
      <alignment horizontal="center" vertical="top"/>
    </xf>
    <xf numFmtId="0" fontId="15" fillId="0" borderId="3" xfId="0" applyFont="1" applyFill="1" applyBorder="1" applyAlignment="1">
      <alignment horizontal="center" vertical="top" wrapText="1"/>
    </xf>
    <xf numFmtId="0" fontId="4" fillId="0" borderId="2" xfId="0" applyFont="1" applyFill="1" applyBorder="1" applyAlignment="1">
      <alignment horizontal="center" vertical="top"/>
    </xf>
    <xf numFmtId="0" fontId="3" fillId="0" borderId="3" xfId="0" applyFont="1" applyFill="1" applyBorder="1" applyAlignment="1">
      <alignment horizontal="left" vertical="top" wrapText="1"/>
    </xf>
    <xf numFmtId="0" fontId="4" fillId="0" borderId="4" xfId="0" applyFont="1" applyFill="1" applyBorder="1" applyAlignment="1">
      <alignment horizontal="center" vertical="top" wrapText="1"/>
    </xf>
    <xf numFmtId="0" fontId="16" fillId="0" borderId="1" xfId="0" applyFont="1" applyFill="1" applyBorder="1" applyAlignment="1">
      <alignment horizontal="center" vertical="top"/>
    </xf>
    <xf numFmtId="0" fontId="16" fillId="0" borderId="0" xfId="0" applyFont="1" applyFill="1" applyAlignment="1">
      <alignment vertical="top"/>
    </xf>
    <xf numFmtId="1" fontId="16" fillId="0" borderId="1" xfId="0" applyNumberFormat="1" applyFont="1" applyFill="1" applyBorder="1" applyAlignment="1">
      <alignment horizontal="center" vertical="top"/>
    </xf>
    <xf numFmtId="0" fontId="5" fillId="0" borderId="0" xfId="0" applyFont="1" applyAlignment="1">
      <alignment horizontal="center" vertical="top"/>
    </xf>
    <xf numFmtId="0" fontId="5" fillId="0" borderId="1" xfId="0" applyFont="1" applyBorder="1" applyAlignment="1">
      <alignment horizontal="center" vertical="top"/>
    </xf>
    <xf numFmtId="0" fontId="14"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0" xfId="0" applyFont="1" applyAlignment="1">
      <alignment horizontal="center" vertical="top" wrapText="1"/>
    </xf>
    <xf numFmtId="0" fontId="17" fillId="0" borderId="1" xfId="0" applyFont="1" applyFill="1" applyBorder="1" applyAlignment="1">
      <alignment horizontal="center" vertical="top" wrapText="1"/>
    </xf>
    <xf numFmtId="0" fontId="17" fillId="0" borderId="1" xfId="0" applyNumberFormat="1" applyFont="1" applyFill="1" applyBorder="1" applyAlignment="1">
      <alignment horizontal="center" vertical="top" wrapText="1"/>
    </xf>
    <xf numFmtId="0" fontId="18" fillId="0" borderId="1" xfId="0" applyFont="1" applyFill="1" applyBorder="1" applyAlignment="1">
      <alignment horizontal="center" vertical="top" wrapText="1"/>
    </xf>
    <xf numFmtId="0" fontId="18" fillId="0" borderId="1" xfId="0" applyNumberFormat="1" applyFont="1" applyFill="1" applyBorder="1" applyAlignment="1">
      <alignment horizontal="center" vertical="top" wrapText="1"/>
    </xf>
    <xf numFmtId="0" fontId="5" fillId="0" borderId="0" xfId="0" applyNumberFormat="1" applyFont="1" applyAlignment="1">
      <alignment horizontal="center" vertical="top"/>
    </xf>
    <xf numFmtId="0" fontId="0" fillId="0" borderId="0" xfId="0" applyFont="1" applyAlignment="1">
      <alignment vertical="top"/>
    </xf>
    <xf numFmtId="0" fontId="5" fillId="0" borderId="1" xfId="0" applyFont="1" applyBorder="1" applyAlignment="1">
      <alignment vertical="top" wrapText="1"/>
    </xf>
    <xf numFmtId="0" fontId="14" fillId="2" borderId="1" xfId="0" applyFont="1" applyFill="1" applyBorder="1" applyAlignment="1">
      <alignment horizontal="center" vertical="top" wrapText="1"/>
    </xf>
    <xf numFmtId="0" fontId="19" fillId="2" borderId="1" xfId="0" applyFont="1" applyFill="1" applyBorder="1" applyAlignment="1">
      <alignment horizontal="center" vertical="top" wrapText="1"/>
    </xf>
    <xf numFmtId="0" fontId="20" fillId="0" borderId="1" xfId="0" applyFont="1" applyBorder="1" applyAlignment="1">
      <alignment horizontal="center" vertical="top" wrapText="1"/>
    </xf>
    <xf numFmtId="0" fontId="0" fillId="0" borderId="1" xfId="0" applyFont="1" applyBorder="1" applyAlignment="1">
      <alignment vertical="top" wrapText="1"/>
    </xf>
    <xf numFmtId="0" fontId="21" fillId="0" borderId="0" xfId="0" applyFont="1" applyBorder="1" applyAlignment="1">
      <alignment vertical="top" wrapText="1"/>
    </xf>
    <xf numFmtId="0" fontId="0" fillId="0" borderId="1" xfId="0" applyFont="1" applyBorder="1" applyAlignment="1">
      <alignment vertical="top"/>
    </xf>
    <xf numFmtId="0" fontId="0" fillId="0" borderId="1" xfId="0" applyFont="1" applyBorder="1" applyAlignment="1">
      <alignment horizontal="center" vertical="top"/>
    </xf>
    <xf numFmtId="0" fontId="22" fillId="0" borderId="1" xfId="0" applyFont="1" applyBorder="1" applyAlignment="1">
      <alignment horizontal="left" vertical="top" wrapText="1"/>
    </xf>
    <xf numFmtId="0" fontId="0" fillId="0" borderId="0" xfId="0" applyFont="1" applyAlignment="1">
      <alignment vertical="top" wrapText="1"/>
    </xf>
    <xf numFmtId="0" fontId="0" fillId="0" borderId="0" xfId="0" applyFont="1" applyAlignment="1">
      <alignment horizontal="center" vertical="top"/>
    </xf>
    <xf numFmtId="0" fontId="5" fillId="0" borderId="1" xfId="0" applyFont="1" applyBorder="1" applyAlignment="1">
      <alignment horizontal="center" vertical="top" wrapText="1"/>
    </xf>
    <xf numFmtId="0" fontId="3" fillId="0" borderId="1" xfId="0" applyFont="1" applyFill="1" applyBorder="1" applyAlignment="1">
      <alignment horizontal="center" vertical="top"/>
    </xf>
    <xf numFmtId="0" fontId="5" fillId="0" borderId="1" xfId="0" applyFont="1" applyBorder="1" applyAlignment="1">
      <alignment vertical="top"/>
    </xf>
    <xf numFmtId="0" fontId="3" fillId="0" borderId="0" xfId="0" applyFont="1" applyAlignment="1">
      <alignment horizontal="right" vertical="top"/>
    </xf>
    <xf numFmtId="0" fontId="2" fillId="0" borderId="0" xfId="0" applyFont="1" applyAlignment="1">
      <alignment horizontal="center" vertical="top" wrapText="1"/>
    </xf>
    <xf numFmtId="0" fontId="2" fillId="0" borderId="0" xfId="0" applyFont="1" applyAlignment="1">
      <alignment horizontal="center" vertical="top"/>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6" fillId="0" borderId="2" xfId="0" applyFont="1" applyFill="1" applyBorder="1" applyAlignment="1">
      <alignment horizontal="left" vertical="top"/>
    </xf>
    <xf numFmtId="0" fontId="16" fillId="0" borderId="3" xfId="0" applyFont="1" applyFill="1" applyBorder="1" applyAlignment="1">
      <alignment horizontal="left" vertical="top"/>
    </xf>
    <xf numFmtId="0" fontId="16" fillId="0" borderId="4" xfId="0" applyFont="1" applyFill="1" applyBorder="1" applyAlignment="1">
      <alignment horizontal="left" vertical="top"/>
    </xf>
    <xf numFmtId="1" fontId="10" fillId="0" borderId="6" xfId="0" applyNumberFormat="1" applyFont="1" applyFill="1" applyBorder="1" applyAlignment="1">
      <alignment horizontal="center" vertical="top" wrapText="1"/>
    </xf>
    <xf numFmtId="1" fontId="10" fillId="0" borderId="7"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1" xfId="0" applyFont="1" applyFill="1" applyBorder="1" applyAlignment="1">
      <alignment horizontal="center" vertical="top" wrapText="1"/>
    </xf>
    <xf numFmtId="0" fontId="6" fillId="0" borderId="0" xfId="0" applyFont="1" applyFill="1" applyAlignment="1">
      <alignment horizontal="right" vertical="top"/>
    </xf>
    <xf numFmtId="0" fontId="6" fillId="0" borderId="0" xfId="0" applyFont="1" applyFill="1" applyAlignment="1">
      <alignment horizontal="center" vertical="top"/>
    </xf>
    <xf numFmtId="0" fontId="9" fillId="0" borderId="5" xfId="0" applyFont="1" applyFill="1" applyBorder="1" applyAlignment="1">
      <alignment horizontal="center" vertical="top"/>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4" fillId="0" borderId="1" xfId="0" applyFont="1" applyBorder="1" applyAlignment="1">
      <alignment horizontal="center" vertical="top" wrapText="1"/>
    </xf>
    <xf numFmtId="0" fontId="14" fillId="0" borderId="1" xfId="0" applyNumberFormat="1" applyFont="1" applyBorder="1" applyAlignment="1">
      <alignment horizontal="center" vertical="top" wrapText="1"/>
    </xf>
    <xf numFmtId="0" fontId="16" fillId="0" borderId="2" xfId="0" applyFont="1" applyBorder="1" applyAlignment="1">
      <alignment horizontal="center" vertical="top" wrapText="1"/>
    </xf>
    <xf numFmtId="0" fontId="16" fillId="0" borderId="3" xfId="0" applyFont="1" applyBorder="1" applyAlignment="1">
      <alignment horizontal="center" vertical="top" wrapText="1"/>
    </xf>
    <xf numFmtId="0" fontId="16" fillId="0" borderId="4" xfId="0" applyFont="1" applyBorder="1" applyAlignment="1">
      <alignment horizontal="center" vertical="top" wrapText="1"/>
    </xf>
    <xf numFmtId="0" fontId="14" fillId="0" borderId="0" xfId="0" applyFont="1" applyAlignment="1">
      <alignment horizontal="right" vertical="top" wrapText="1"/>
    </xf>
    <xf numFmtId="0" fontId="5" fillId="0" borderId="0" xfId="0" applyFont="1" applyAlignment="1">
      <alignment horizontal="center" vertical="top" wrapText="1"/>
    </xf>
    <xf numFmtId="0" fontId="14" fillId="0" borderId="0" xfId="0" applyFont="1" applyAlignment="1">
      <alignment horizontal="center" vertical="top" wrapText="1"/>
    </xf>
    <xf numFmtId="0" fontId="14" fillId="0" borderId="0"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5" fillId="0" borderId="1" xfId="0" applyFont="1" applyBorder="1" applyAlignment="1">
      <alignment horizontal="center" vertical="top" wrapText="1"/>
    </xf>
    <xf numFmtId="0" fontId="21" fillId="0" borderId="1" xfId="0" applyFont="1" applyBorder="1" applyAlignment="1">
      <alignment horizontal="center" vertical="top" wrapText="1"/>
    </xf>
    <xf numFmtId="0" fontId="14" fillId="0" borderId="0" xfId="0" applyFont="1" applyBorder="1" applyAlignment="1">
      <alignment horizontal="center" vertical="top"/>
    </xf>
    <xf numFmtId="0" fontId="10" fillId="0" borderId="1" xfId="0" applyFont="1" applyBorder="1" applyAlignment="1">
      <alignment horizontal="center" vertical="top" wrapText="1"/>
    </xf>
    <xf numFmtId="0" fontId="16" fillId="0" borderId="1"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1087;&#1088;&#1080;&#1083;&#1086;&#1078;&#1077;&#1085;&#1080;&#1077;%20&#1082;%20&#1082;&#1086;&#1085;&#1094;&#1077;&#1089;&#1089;&#1080;&#1086;&#1085;&#1085;&#1086;&#1084;&#1091;%20&#1089;&#1086;&#1075;&#1083;&#1072;&#1096;&#1077;&#1085;&#1080;&#1102;&#8470;2%202025-20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роприя инвес 2025-2035"/>
      <sheetName val="приложение 1реестр прав на нед "/>
      <sheetName val="приложение 2 к концессии таб1"/>
      <sheetName val="Прилож 3 сведе о гос ригистрац"/>
      <sheetName val="прил 2 таб 3 св о движемом имущ"/>
      <sheetName val="список сетей на ремонт2025-2035"/>
      <sheetName val="Лист7"/>
      <sheetName val="прил 1 перечень и копии докумен"/>
      <sheetName val="допол перечень имущ недвижем"/>
      <sheetName val="доп переч движ имущ"/>
      <sheetName val="Лист1"/>
      <sheetName val="приложение 2 конц таб 2"/>
      <sheetName val="прил 4 планов показ надеж энерг"/>
      <sheetName val="прилож 5 на реконструкци и моде"/>
      <sheetName val="прилож 6 уст мощ   иплан реализ"/>
      <sheetName val="прилож 6 табл2"/>
      <sheetName val="прил 7 земельн участки"/>
      <sheetName val="прилож 8 долгосрочные параметры"/>
      <sheetName val="сведение о мун движемом имущест"/>
      <sheetName val="сведение о недвижемом имуществе"/>
      <sheetName val="инвентаризационная опись"/>
      <sheetName val="сведения о составе и опис имущ"/>
      <sheetName val="прил 3 акт приемки передачи"/>
      <sheetName val="Лист3"/>
      <sheetName val="Лист4"/>
      <sheetName val="Лист5"/>
      <sheetName val="Лист2"/>
    </sheetNames>
    <sheetDataSet>
      <sheetData sheetId="0" refreshError="1"/>
      <sheetData sheetId="1" refreshError="1">
        <row r="6">
          <cell r="B6" t="str">
            <v>Водозаборное сооружение, назначение: коммуникационное. Площадь: 43,6 кв.м глубина залегания скважина 75 м. инвертарный номер 2502/Ф. литер Ф;Г1 этажность 1</v>
          </cell>
          <cell r="C6" t="str">
            <v>Борзя Лазо 110А</v>
          </cell>
          <cell r="D6" t="str">
            <v>№75-75-05/007/2012-156 номер серия 75АА№305530</v>
          </cell>
        </row>
        <row r="7">
          <cell r="B7" t="str">
            <v>Водонапорная насосная станция, назначение коммуникационное. Площадь 54,1 кв.м глубина 72 м. инвентарный номер:6221/А,Г1 литер А,Г1 этажность 1, подземная этажность 1.</v>
          </cell>
          <cell r="C7" t="str">
            <v>г.Борзя, мкр. Г.Борзя-2 № 41</v>
          </cell>
          <cell r="D7" t="str">
            <v>№75-75-05/008/2012-429 номер серия 75АА 349444</v>
          </cell>
        </row>
        <row r="8">
          <cell r="B8" t="str">
            <v>Водопроводные сети, трубопровод</v>
          </cell>
          <cell r="C8" t="str">
            <v>г.Борзя, мкр. Г.Борзя-2 № 41 от УТ10 через ТК32 черезТК33 до ввода в дом №40 до ввода в дом №38, от ТК32 до ТК34 до ввода в дом №35, от ТК34 через ТК35 через ТК36 до ТК36/1 Через ТК37 до ТК37/1, от ТК37 через ТК37/2 до ТК37/3 до ввода в дом №33</v>
          </cell>
          <cell r="D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
          <cell r="B9" t="str">
            <v>Канализационные сети</v>
          </cell>
          <cell r="C9" t="str">
            <v>г.Борзя, мкр. Г.Борзя-2 № 25 от КНС Борзя 2 до домов №33,№38,№35,№40</v>
          </cell>
          <cell r="D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
          <cell r="B10" t="str">
            <v>Водонапорная башня с буравой скважиной, назначение коммуникационное. Здание площадью 28,2 кв. м литер Г10 этажность 1. скважина глубина 70м. Инвентарный номер 6213/НГ10</v>
          </cell>
          <cell r="C10" t="str">
            <v>Борзя Ленина 10В</v>
          </cell>
          <cell r="D10" t="str">
            <v>№75-75-05/008/2012-119 номер серия 75АА 305682</v>
          </cell>
        </row>
        <row r="11">
          <cell r="B11" t="str">
            <v>Водонапорная башня с буравой скважиной назначение коммуникационное. Здание площадью 28,1 кв.м литер Г1 этажность 1 скважина глубиной 70м. Инвентарный номер 6206/НГ1</v>
          </cell>
          <cell r="C11" t="str">
            <v>Борзя Гурьева, 14Г</v>
          </cell>
          <cell r="D11" t="str">
            <v>№75-75-05/008/2012-133 номер серия 75АА 305723</v>
          </cell>
        </row>
        <row r="12">
          <cell r="B12" t="str">
            <v>Артезианская скважина назначение коммуникационное здание площадью 19,2 кв.м литер Г1 этажность 1. Скважина глубина 70 м. инвентарный номер 6225/Г1</v>
          </cell>
          <cell r="C12" t="str">
            <v>Борзя,Чайковского, 17</v>
          </cell>
          <cell r="D12" t="str">
            <v>№75-75-05/008/2012-118 номер серия 75АА 305681</v>
          </cell>
        </row>
        <row r="13">
          <cell r="B13" t="str">
            <v>Ограждение территории назначение благоустроительное. Длинная 401,3 м. инвентарный номер 6216/Г3 литер Г3, Г4</v>
          </cell>
          <cell r="C13" t="str">
            <v>г.Борзя, ул.Семенихина 25</v>
          </cell>
          <cell r="D13" t="str">
            <v>№75-75-05/008/2012-424 номер серия 75АА 350058</v>
          </cell>
        </row>
        <row r="14">
          <cell r="B14" t="str">
            <v>Здание назначение нежилое площадь 15,7 кв.м инвентарный номер 6216/А литер А ,этажность 1</v>
          </cell>
          <cell r="C14" t="str">
            <v>г.Борзя, ул.Семенихина 25</v>
          </cell>
          <cell r="D14" t="str">
            <v>№75-75-05/008/2012-418 номер серия 75АА 350030</v>
          </cell>
        </row>
        <row r="15">
          <cell r="B15" t="str">
            <v>Водопровоный резервуар, назначение коммуникационное объем 1500 куб.м инвентарный номер 6216/Г2 литер Г2</v>
          </cell>
          <cell r="C15" t="str">
            <v>г.Борзя, ул.Семенихина 25</v>
          </cell>
          <cell r="D15" t="str">
            <v>№75-75-05/008/2012-412номер серия 75АА 350022</v>
          </cell>
        </row>
        <row r="16">
          <cell r="B16" t="str">
            <v>Водопровоный резервуар, назначение коммуникационное объем 1500 куб.м инвентарный номер 6216/Г1 литер Г1</v>
          </cell>
          <cell r="C16" t="str">
            <v>г.Борзя, ул.Семенихина 25</v>
          </cell>
          <cell r="D16" t="str">
            <v>№75-75-05/008/2012-374 номер серия 75АА 349488</v>
          </cell>
        </row>
        <row r="17">
          <cell r="B17" t="str">
            <v>Водозаборная Будка, назначение  комуникационное Площадь 12,1 кв.м сетевым колодцем глубиной 3,5 м инвентарный номер 6217/А,/Г1, литер  А, Г1. этажность 1, подземная часть 1</v>
          </cell>
          <cell r="C17" t="str">
            <v>г.Борзя, ул.Победы 27А</v>
          </cell>
          <cell r="D17" t="str">
            <v>№75-75-05/008/2012-321 номер серия 75АА 349361</v>
          </cell>
        </row>
        <row r="18">
          <cell r="B18" t="str">
            <v>Водозаборная Будка, назначение комуникационное. Площадь надземного здания 7,1 кв.м, сетевой колодец глубина 3,0 м. инвентарный номер 6211/А,Г1. литер А,Г1</v>
          </cell>
          <cell r="C18" t="str">
            <v>г.Борзя, ул.Горького 1е</v>
          </cell>
          <cell r="D18" t="str">
            <v>№75-75-05/008/2012-198 номер серия 75АА 349019</v>
          </cell>
        </row>
        <row r="19">
          <cell r="B19" t="str">
            <v>Нежилое здание, назначение нежилое, площадь 63,5 кв.м. инвентарный номер 6223/А,А1. литер А,А1. этажность 1.</v>
          </cell>
          <cell r="C19" t="str">
            <v>г.Борзя, ул.Промышленная, 6 Б</v>
          </cell>
          <cell r="D19" t="str">
            <v>№75-75-05/008/2012-400 номер серия 75АА 349461</v>
          </cell>
        </row>
        <row r="20">
          <cell r="B20" t="str">
            <v>Ограждение территории назначение благоустроительное. Протяженность 1172,9 м. инвентарный номер 6216/Г11 литер Г11, Г12</v>
          </cell>
          <cell r="C20" t="str">
            <v>г.Борзя, ул.Промышленная, 6 Б</v>
          </cell>
          <cell r="D20" t="str">
            <v>№75-75-05/008/2012-401 номер серия 75АА №349464</v>
          </cell>
        </row>
        <row r="21">
          <cell r="B21" t="str">
            <v>Здание канализационной насосной станции, назначение нежилое площадь 260,7 кв.м инвентарный номер 6212/А литер А ,этажность 1подземная этажность 1.</v>
          </cell>
          <cell r="C21" t="str">
            <v>Борзя, Комсомольская 8</v>
          </cell>
          <cell r="D21" t="str">
            <v>№75-75-05/025/2013-55 номер серия 75АА 527090</v>
          </cell>
        </row>
        <row r="22">
          <cell r="B22" t="str">
            <v>Канализационно насосная станция. Назначение коммуникационное. Площадь 39,2 кв.м инвентарный номер 6222/А. литер А. этажность 1 подземная этажность 1</v>
          </cell>
          <cell r="C22" t="str">
            <v>г.Борзя, мкр. Г.Борзя-2 № 25</v>
          </cell>
          <cell r="D22" t="str">
            <v>№75-75-05/008/2012-312 номер серия 75АА 349713</v>
          </cell>
        </row>
        <row r="23">
          <cell r="B23" t="str">
            <v>сооружение жиропесколовка, назначение производственное. Площадь 35,7 кв.м инвентарный номер 118 литер М. этажность 1. Подземная этажность 0.</v>
          </cell>
          <cell r="C23" t="str">
            <v>г.Борзя, ул.Промышленная 6</v>
          </cell>
          <cell r="D23" t="str">
            <v>№75-75-05/025/2011-209 номер серия 75АА 264327</v>
          </cell>
        </row>
        <row r="24">
          <cell r="B24" t="str">
            <v>Здание хлораторной станции,назначение производственное, инвентарный номер 118 литер И, этажность 1 площадь 334,2 кв.м</v>
          </cell>
          <cell r="C24" t="str">
            <v xml:space="preserve">г.Борзя, ю-з стороны Горы бухи </v>
          </cell>
          <cell r="D24" t="str">
            <v>№75-75-05/025/2011-212   номер серия   75АА 264330</v>
          </cell>
        </row>
        <row r="25">
          <cell r="B25" t="str">
            <v>Здание насосной станции ,назначение производственное. Площадь 37,40 кв.м инвентарный номер 118. литер Ш2 этажность 1</v>
          </cell>
          <cell r="C25" t="str">
            <v>г.Борзя, ул.Промышленная 6</v>
          </cell>
          <cell r="D25" t="str">
            <v>№75-75-05/025/2011-210 номер серия 75АА 264328</v>
          </cell>
        </row>
        <row r="26">
          <cell r="B26" t="str">
            <v>Сооружения скважина назначение производственное глубина 80 м. инвентарный номер 118 литер Л</v>
          </cell>
          <cell r="C26" t="str">
            <v>г.Борзя, ул.Промышленная 6</v>
          </cell>
          <cell r="D26" t="str">
            <v>№75-75-05/025/2011-211 номер серия 75АА 264329</v>
          </cell>
        </row>
        <row r="27">
          <cell r="B27" t="str">
            <v>Здание насосной станции. Назначение производственное площадь 15,60 кв.м инвентарный номер 118 литер Э этажность 1</v>
          </cell>
          <cell r="C27" t="str">
            <v>г.Борзя, ул.Промышленная 6</v>
          </cell>
          <cell r="D27" t="str">
            <v>№75-75-05/025/2011-208 номер серия 75АА 264326</v>
          </cell>
        </row>
        <row r="28">
          <cell r="B28" t="str">
            <v>Здание насосной станции  назначение производственное. Площадь 176,30 кв.м инвентарный номер 118 литер Ч этажность 1</v>
          </cell>
          <cell r="C28" t="str">
            <v>г.Борзя, ул.Промышленная 6</v>
          </cell>
          <cell r="D28" t="str">
            <v>№75-75-05/025/2011-207 номер серия 75АА 264331</v>
          </cell>
        </row>
        <row r="29">
          <cell r="B29" t="str">
            <v>водопроводные сети. Назначение 9. иные сооружения производственного назначения(водопроводные сети) протяженность 69,1 м.</v>
          </cell>
          <cell r="C29" t="str">
            <v>Борзя ул. Гора Буха,27</v>
          </cell>
          <cell r="D29" t="str">
            <v>№75-75/005-75/005/016/2015-491/2номер серия 75АА 678334</v>
          </cell>
        </row>
        <row r="30">
          <cell r="B30" t="str">
            <v>Водозаборная скважина, назначение: 10.1 сооружения водозаборные Глубина 70м.</v>
          </cell>
          <cell r="C30" t="str">
            <v>Борзя ул. Гора Буха,27</v>
          </cell>
          <cell r="D30" t="str">
            <v>№75-75/005-75/005/016/2015-495/2номер серия 75АА 678330</v>
          </cell>
        </row>
        <row r="31">
          <cell r="B31" t="str">
            <v>Нежилое здание, назначение: нежилое площадь 32,3 кв.м этажность 1</v>
          </cell>
          <cell r="C31" t="str">
            <v>Борзя ул. Гора Буха,27</v>
          </cell>
          <cell r="D31" t="str">
            <v>№75-75/005-75/005/016/2015-490/2номер серия 75АА 678335</v>
          </cell>
        </row>
        <row r="32">
          <cell r="B32" t="str">
            <v>Сбросной коллектор назначение: 10.3 сооружения канализации. Протяженность 2119 м</v>
          </cell>
          <cell r="C32" t="str">
            <v>Борзя ул. Гора Буха,27</v>
          </cell>
          <cell r="D32" t="str">
            <v>№75-75/005-75/005/016/2015-493/2 номер серия 75АА 678332</v>
          </cell>
        </row>
        <row r="33">
          <cell r="B33" t="str">
            <v>Сети канализации назначение: 10.3 сооружения канализации. Протяженность 10,5 м</v>
          </cell>
          <cell r="C33" t="str">
            <v>Борзя ул. Гора Буха,27</v>
          </cell>
          <cell r="D33" t="str">
            <v>№75-75/005-75/005/016/2015-492/2 номер серия 75АА 678333</v>
          </cell>
        </row>
        <row r="34">
          <cell r="B34" t="str">
            <v>Напорный коллектор назначение: 10.3 сооружения канализации. Протяженность 2780 м</v>
          </cell>
          <cell r="C34" t="str">
            <v>Борзя ул. Гора Буха,27</v>
          </cell>
          <cell r="D34" t="str">
            <v>№75-75/005-75/005/016/2015-489/2 номер серия 75АА 678336</v>
          </cell>
        </row>
        <row r="35">
          <cell r="B35" t="str">
            <v>Тепловые сети назначение: 1 сооружения топливно энергитического, металлургического химического   Протяженность 69 м</v>
          </cell>
          <cell r="C35" t="str">
            <v>Борзя ул. Гора Буха,27</v>
          </cell>
          <cell r="D35" t="str">
            <v>№75-75/005-75/005/016/2015-484/2 номер серия 75АА 678331</v>
          </cell>
        </row>
        <row r="36">
          <cell r="B36" t="str">
            <v xml:space="preserve">Нежилое здание, назначение нежилое, площадь 1141,6 кв.м. </v>
          </cell>
          <cell r="C36" t="str">
            <v>Борзя ул. Гора Буха,27</v>
          </cell>
          <cell r="D36" t="str">
            <v>№75-75/005-75/005/016/2015-487/2 номер серия 75АА 678329</v>
          </cell>
        </row>
        <row r="37">
          <cell r="B37" t="str">
            <v xml:space="preserve">Нежилое здание, назначение нежилое, площадь 8,6 кв.м. </v>
          </cell>
          <cell r="C37" t="str">
            <v>Борзя ул. Гора Буха,27</v>
          </cell>
          <cell r="D37" t="str">
            <v>№75-75/005-75/005/016/2015-488/2 номер серия 75АА 678337</v>
          </cell>
        </row>
        <row r="38">
          <cell r="B38" t="str">
            <v>Поля фильтрации</v>
          </cell>
          <cell r="C38" t="str">
            <v>Борзя Гора буха</v>
          </cell>
          <cell r="D3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39">
          <cell r="B39" t="str">
            <v>Артезианская скважина №1 инв№ 7748</v>
          </cell>
          <cell r="C39" t="str">
            <v>г.Борзя, ул.Промышленная, 6 Б</v>
          </cell>
          <cell r="D3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0">
          <cell r="B40" t="str">
            <v>Артезианская скважина №2 инв№ 7747</v>
          </cell>
          <cell r="C40" t="str">
            <v>г.Борзя, ул.Промышленная, 6 Б</v>
          </cell>
          <cell r="D4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1">
          <cell r="B41" t="str">
            <v>Артезианская скважина №3 инв№7746</v>
          </cell>
          <cell r="C41" t="str">
            <v>г.Борзя, ул.Промышленная, 6 Б</v>
          </cell>
          <cell r="D4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2">
          <cell r="B42" t="str">
            <v>Артезианская скважина №3 инв№7750</v>
          </cell>
          <cell r="C42" t="str">
            <v>г.Борзя, ул.Промышленная, 6 Б</v>
          </cell>
          <cell r="D42"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3">
          <cell r="B43" t="str">
            <v>Артезианская скважина №5 инв№ 7751</v>
          </cell>
          <cell r="C43" t="str">
            <v>г.Борзя, ул.Промышленная, 6 Б</v>
          </cell>
          <cell r="D43"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4">
          <cell r="B44" t="str">
            <v>Артезианская скважина №7 инв№ 49</v>
          </cell>
          <cell r="C44" t="str">
            <v>г.Борзя, ул.Промышленная, 6 Б</v>
          </cell>
          <cell r="D44"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5">
          <cell r="B45" t="str">
            <v>Артезианская скважина №8 инв№ 7752</v>
          </cell>
          <cell r="C45" t="str">
            <v>г.Борзя, ул.Промышленная, 6 Б</v>
          </cell>
          <cell r="D45"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6">
          <cell r="B46" t="str">
            <v>Артезианская скважина №7/3709</v>
          </cell>
          <cell r="C46" t="str">
            <v>г.Борзя, ул.Строительный 1А</v>
          </cell>
          <cell r="D46"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7">
          <cell r="B47" t="str">
            <v>Артезианская скважина №8/3708176К</v>
          </cell>
          <cell r="C47" t="str">
            <v>г.Борзя, ул.Строительный 1А</v>
          </cell>
          <cell r="D47"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8">
          <cell r="B48" t="str">
            <v xml:space="preserve">Артезианская скважина №5133 </v>
          </cell>
          <cell r="C48" t="str">
            <v>г.Борзя, ул.Строительный 1А</v>
          </cell>
          <cell r="D4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49">
          <cell r="B49" t="str">
            <v>Водозаборная будка при насосной № 4, деревянное, 1-но этажное, 1950 года ввода в эксплуатацию</v>
          </cell>
          <cell r="C49" t="str">
            <v>г.Борзя, ул.Строительный 1А</v>
          </cell>
          <cell r="D4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0">
          <cell r="B50" t="str">
            <v>Здание насосной станции № 4 с шахтой надземной, кирпичное, 1-но этажное, 1949 года ввода в эксплуатацию,</v>
          </cell>
          <cell r="C50" t="str">
            <v>г.Борзя, ул.Строительный 1А</v>
          </cell>
          <cell r="D5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1">
          <cell r="B51" t="str">
            <v>Водовод, трубопровод, 1987 года ввода в эксплуатацию</v>
          </cell>
          <cell r="C51" t="str">
            <v>Сети центрального водовода от Железнодорожного водозабора через СКцв51/64 до перекрестка вдоль ул. Гастелло через перекресток ул. Гастелло ул. Горького до ул. Рабочая СКцв51/55,от СКцв51/56 вдоль  ул. Горького до СКцв51/56-2 ул. Кирова  через СКцв51/56-3 через СКцв51/56-4 ул Шамсутдинова  до СКцв51/60-2 ул.Калинина вдоль ул. Калинина до перекрестка Дзержинского вдоль ул. Дзержинского до перекрестка Свердлова вдоль ул. Свердлова до СКцв51/60-7 до СКцв51/60-8 ул. Промышленная,</v>
          </cell>
          <cell r="D5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2">
          <cell r="B52" t="str">
            <v>Водовод, трубопровод, 1983 года ввода в эксплуатацию</v>
          </cell>
          <cell r="C52" t="str">
            <v xml:space="preserve">Сети центрального водовода г.Борзя от Центрального водозабора бактерицидной камеры  через СКцв 2 через СКцв 3 через СКцв 4 через СКцв 5 через СКцв 6 через СКцв 7 через СКцв 8 через дорогу ул. Промышленная до перекрестка Дзержинского ул. Промышленная вдоль ул. Дзержинского до перекрестка с ул. Победы в доль ул. Победы  СКцв 14 через СКцв 15 через водокачку Победы 27 до СКцв 19 перекресток Победы пер. Переездный  через СК-31 через СКцв 32 через СКцв 33 до СКцв 37 до Городского резервуара </v>
          </cell>
          <cell r="D52"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3">
          <cell r="B53" t="str">
            <v>Водовод, трубопровод, 1984 года ввода в эксплуатацию</v>
          </cell>
          <cell r="C53" t="str">
            <v>Сети центрального водовода Ведерникова до перекрестка с ул. Ленина СКцв 51/22 через СКцв 51/22-1 через СКцв 51/22-2 до СКцв 51/22-3 на дороги напротив дома Ленина 49</v>
          </cell>
          <cell r="D53"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4">
          <cell r="B54" t="str">
            <v>Водовод, трубопровод, 1984 года ввода в эксплуатацию</v>
          </cell>
          <cell r="C54" t="str">
            <v xml:space="preserve">Сети центрального водовода от перекрестка ул. Ведерникова с ул. Ленина СКцв 51/22 вдоль ул. Ленина через  СКцв 51/23 до перекрестка с ул. Журавлева СКцв 51/24 вдоль ул. Журавлева через СКцв 51/25 через СК цв 51/26 до перекрестка с ул. Лазо СКцв 51/27 </v>
          </cell>
          <cell r="D54"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5">
          <cell r="B55" t="str">
            <v>Водовод, трубопровод, 1984 года ввода в эксплуатацию</v>
          </cell>
          <cell r="C55" t="str">
            <v>Сети центрального водовода от СКцв 51 перекресток ул. Ломоносова ул. Чкалова вдоль ул. Ломоносова через СКцв 51-1 район Нефтемаркета  через СКцв 51-2 через СКцв 51-3 вдоль парка   ул. Матросова через дорогу ул. Матросова через СКцв 51-4 до скважины ул. Чайковского</v>
          </cell>
          <cell r="D55"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6">
          <cell r="B56" t="str">
            <v>Водовод, трубопровод, 1987 года ввода в эксплуатацию</v>
          </cell>
          <cell r="C56" t="str">
            <v>Сети центрального водовода  от СКцв51/8 прекресток  ул. Гурьева, Партизанская, через СКВ ул. Гурьева до  границ земельного участка коррекционного дома</v>
          </cell>
          <cell r="D56"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7">
          <cell r="B57" t="str">
            <v>Водовод, трубопровод, 1987 года ввода в эксплуатацию</v>
          </cell>
          <cell r="C57" t="str">
            <v xml:space="preserve">Сети центрального водовода от СКцв 51/49 территория Железнодорожная 22 вдоль ул. Железнодорожная СКцв 51/48 через СКцв 51/47 через СКцв 51/46 через СКцв 51/45 в районе ворот Жд Вокзала вдоль дороги напротив автовокзала до СКцв 51/44 напротив Линии тока вдоль Таможни до СКцв 51/43 напротив Отделения дороги через СКцв 51/42 вдоль ул. Железнодорожная до СКцв 51/37 район военной полиции </v>
          </cell>
          <cell r="D57"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8">
          <cell r="B58" t="str">
            <v>Водовод, трубопровод, 1987 года ввода в эксплуатацию</v>
          </cell>
          <cell r="C58" t="str">
            <v xml:space="preserve">Сети центрального водовода  от СК-51/13 ул. Партизанская,вдоль ул. Савватеевская перекрестка ул. Ленина </v>
          </cell>
          <cell r="D5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59">
          <cell r="B59" t="str">
            <v>Водовод, трубопровод, 1987 года ввода в эксплуатацию</v>
          </cell>
          <cell r="C59" t="str">
            <v>Сети центрального водовода  от СК-51/59 перекресток ул. Горького ул. Гастелла вдоль ул. Горького через бывшую водокачку Горького до забора Дистанции электроснабжения</v>
          </cell>
          <cell r="D5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0">
          <cell r="B60" t="str">
            <v>Сооружение наружные сети водопровода, 1937 года ввода в эксплуатацию</v>
          </cell>
          <cell r="C60" t="str">
            <v>г.Борзя ул.Журавлева, 2а от ТК7/12-2 через ТК 7/12-1 до ввода в дом.</v>
          </cell>
          <cell r="D6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1">
          <cell r="B61" t="str">
            <v>Сооружение наружные сети самоточной канализации, 1984 года ввода в эксплуатацию</v>
          </cell>
          <cell r="C61" t="str">
            <v>г.Борзя ул.Журавлева, 2а от ЦК 691 до ввода в дом</v>
          </cell>
          <cell r="D6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2">
          <cell r="B62" t="str">
            <v>Сооружение канализация, 1937 года ввода в эксплуатацию</v>
          </cell>
          <cell r="C62" t="str">
            <v>г.Борзя ул.Журавлева, 2а  от КК697 до ЦК691</v>
          </cell>
          <cell r="D62"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3">
          <cell r="B63" t="str">
            <v>Сооружение водоснабжения, 1937 года ввода в эксплуатацию</v>
          </cell>
          <cell r="C63" t="str">
            <v>г.Борзя ул.Журавлева, 2а от УТ7/12 до ТК7/12-2</v>
          </cell>
          <cell r="D63"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4">
          <cell r="B64" t="str">
            <v>Скважина внс</v>
          </cell>
          <cell r="C64" t="str">
            <v>г.Борзя, ул.Партизанская</v>
          </cell>
          <cell r="D64"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5">
          <cell r="B65" t="str">
            <v>поля фильтрации</v>
          </cell>
          <cell r="C65" t="str">
            <v>Борзя Комсомольская 8</v>
          </cell>
          <cell r="D65"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6">
          <cell r="B66" t="str">
            <v>Здание конторы инв № 10183</v>
          </cell>
          <cell r="C66" t="str">
            <v>г. Борзя Железнодорожная 22</v>
          </cell>
          <cell r="D66"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7">
          <cell r="B67" t="str">
            <v>Здание гаража инв №б/н</v>
          </cell>
          <cell r="C67" t="str">
            <v>г. Борзя Железнодорожная 22</v>
          </cell>
          <cell r="D67"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8">
          <cell r="B68" t="str">
            <v>Гараж котельной инв №610017</v>
          </cell>
          <cell r="C68" t="str">
            <v>г. Борзя Железнодорожная 22</v>
          </cell>
          <cell r="D6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69">
          <cell r="B69" t="str">
            <v>Здание котельной (разрушеной)</v>
          </cell>
          <cell r="C69" t="str">
            <v>г. Борзя Железнодорожная 22</v>
          </cell>
          <cell r="D6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70">
          <cell r="B70" t="str">
            <v>Здание мастерских (токарный цех к котельной полуразрушен)</v>
          </cell>
          <cell r="C70" t="str">
            <v>г. Борзя Железнодорожная 22</v>
          </cell>
          <cell r="D7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71">
          <cell r="B71" t="str">
            <v>Здание мастерских сантехников</v>
          </cell>
          <cell r="C71" t="str">
            <v>г. Борзя Железнодорожная 22</v>
          </cell>
          <cell r="D7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72">
          <cell r="B72" t="str">
            <v xml:space="preserve"> Канализационная сеть, сооружение - К1</v>
          </cell>
          <cell r="C72" t="str">
            <v>г. Борзя, ул. Советская, 54</v>
          </cell>
          <cell r="D72" t="str">
            <v>75:04:160320:675</v>
          </cell>
        </row>
        <row r="73">
          <cell r="B73" t="str">
            <v>Канализационный  коллектор</v>
          </cell>
          <cell r="C73" t="str">
            <v>г. Борзя, ул. Савватеевская, 55, сооружение К2</v>
          </cell>
          <cell r="D73" t="str">
            <v>75:04:000000:1652</v>
          </cell>
        </row>
        <row r="74">
          <cell r="B74" t="str">
            <v>Сети холодного водоснабжения от стен дома 2 в</v>
          </cell>
          <cell r="C74" t="str">
            <v>г. Борзя, ул. Журавлева, д. 2 в, сооружение В2</v>
          </cell>
          <cell r="D74" t="str">
            <v> 75:04:160306:427</v>
          </cell>
        </row>
        <row r="75">
          <cell r="B75" t="str">
            <v>Водопроводная сеть</v>
          </cell>
          <cell r="C75" t="str">
            <v>г. Борзя, пер. Переездный,  4, д.6 "а", сооружение В4</v>
          </cell>
          <cell r="D75" t="str">
            <v xml:space="preserve">75:04:000000:1714 </v>
          </cell>
        </row>
        <row r="76">
          <cell r="B76" t="str">
            <v>Сети канализации</v>
          </cell>
          <cell r="C76" t="str">
            <v xml:space="preserve"> г. Борзя, ул. Богдана Хмельницкого, 12,  сооружение К6</v>
          </cell>
          <cell r="D76" t="str">
            <v>75:04:160327:306</v>
          </cell>
        </row>
        <row r="77">
          <cell r="B77" t="str">
            <v xml:space="preserve">Сети центрального водоотведения и  холодного водоснабжения </v>
          </cell>
          <cell r="C77" t="str">
            <v xml:space="preserve"> г. Борзя, ул. Б. Хмельницкого, 12, сооружение ВВ2</v>
          </cell>
          <cell r="D77" t="str">
            <v>75:04:160327:305</v>
          </cell>
        </row>
        <row r="78">
          <cell r="B78" t="str">
            <v xml:space="preserve">Канализационный коллектор (сети) </v>
          </cell>
          <cell r="C78" t="str">
            <v xml:space="preserve">г. Борзя, ул. Партизанская, сооружение К4 </v>
          </cell>
          <cell r="D78" t="str">
            <v xml:space="preserve"> 75:04:000000:1716 </v>
          </cell>
        </row>
        <row r="79">
          <cell r="B79" t="str">
            <v xml:space="preserve">Сети водоснабжения и водоотведения </v>
          </cell>
          <cell r="C79" t="str">
            <v xml:space="preserve">г. Борзя,ул. Лазо, 51 "а", сооружение - ВВ1 </v>
          </cell>
          <cell r="D79" t="str">
            <v xml:space="preserve"> 75:04:160203:441  </v>
          </cell>
        </row>
        <row r="80">
          <cell r="B80" t="str">
            <v>Водопроводная сеть</v>
          </cell>
          <cell r="C80" t="str">
            <v>г. Борзя, ул. Молодежная, сооружение В5</v>
          </cell>
          <cell r="D80" t="str">
            <v>75:04:000000:1718</v>
          </cell>
        </row>
        <row r="81">
          <cell r="B81" t="str">
            <v>Сети холодного водоснабжения</v>
          </cell>
          <cell r="C81" t="str">
            <v xml:space="preserve"> г. Борзя, ул. Промышленная, д.2, сооружение В6.</v>
          </cell>
          <cell r="D81" t="str">
            <v>75:04:000000:1727</v>
          </cell>
        </row>
        <row r="82">
          <cell r="B82" t="str">
            <v xml:space="preserve">Водопроводная сеть </v>
          </cell>
          <cell r="C82" t="str">
            <v xml:space="preserve"> г. Борзя, пер. Переездный, 4 «а», сооружение В7 </v>
          </cell>
          <cell r="D82" t="str">
            <v>75:04:000000:1719</v>
          </cell>
        </row>
        <row r="83">
          <cell r="B83" t="str">
            <v>Наружные канализационные сети</v>
          </cell>
          <cell r="C83" t="str">
            <v>г. Борзя, ул.Кирова,67, сооружение К4</v>
          </cell>
          <cell r="D83" t="str">
            <v>75:04:160113:542</v>
          </cell>
        </row>
        <row r="84">
          <cell r="B84" t="str">
            <v>Водопроводная сеть</v>
          </cell>
          <cell r="C84" t="str">
            <v>г. Борзя, ул. Промышленная, 6 «б»</v>
          </cell>
          <cell r="D84" t="str">
            <v>75:04:160120:101</v>
          </cell>
        </row>
        <row r="85">
          <cell r="B85" t="str">
            <v>Водопроводная сеть</v>
          </cell>
          <cell r="C85" t="str">
            <v>г. Борзя, ул. Кирова, 65, от сетевого колодца до ввода в здание МДОУ «Детский сад Радуга»</v>
          </cell>
          <cell r="D85" t="str">
            <v>75:04:160113:476</v>
          </cell>
        </row>
        <row r="86">
          <cell r="B86" t="str">
            <v>Наружные сети канализации</v>
          </cell>
          <cell r="C86" t="str">
            <v>г. Борзя, ул. Метелицы, д.3</v>
          </cell>
          <cell r="D86" t="str">
            <v>75:04:160306:109</v>
          </cell>
        </row>
        <row r="87">
          <cell r="B87" t="str">
            <v>Наружные канализационные сети от жилых домов № 5,7,9,11 по ул. Дзержинского до КК-11 ул. Свердлова</v>
          </cell>
          <cell r="C87" t="str">
            <v>г. Борзя, ул. Дзержинского, 11, сооружение 1</v>
          </cell>
          <cell r="D87" t="str">
            <v>75:04:000000:1577</v>
          </cell>
        </row>
        <row r="88">
          <cell r="B88" t="str">
            <v>Наружные сети водоснабжения, глубина заложения 3,5 м.</v>
          </cell>
          <cell r="C88" t="str">
            <v>г. Борзя, ул. Лазо, 98</v>
          </cell>
          <cell r="D88" t="str">
            <v>75:04:160306:116</v>
          </cell>
        </row>
        <row r="89">
          <cell r="B89" t="str">
            <v>Наружные канализационные сети</v>
          </cell>
          <cell r="C89" t="str">
            <v>г. Борзя, пер. Переездный, 2, сооружение 1</v>
          </cell>
          <cell r="D89" t="str">
            <v>75:04:000000:1573</v>
          </cell>
        </row>
        <row r="90">
          <cell r="B90" t="str">
            <v>Водопроводная сеть</v>
          </cell>
          <cell r="C90" t="str">
            <v>г. Борзя, ул. Семенихина, 25, сооружение В1Сети центрального водовода от городского резервуара СКцв 38 через СКцв 39 через СКцв 40 до СКцв 46 пер. Товарный вдоль пер. Товарного до СКцв 49 ул. Ломоносова вдоль ул. Ломоносова до перекрестка Ломоносова  ул. Чкалова СКцв 51  вдоль ул. Чкалова через СКцв 51/1 через СКцв 51/2 через федеральную трассу ул. Карла Маркса  СКцв 51/3 до  ул. геологическая вдоль ул Геологическая до перекрестка с ул. Гуриева СКцв 51/5 вдоль ул. Гурьева  до перекрестка с ул. Партизанская СКцв 51/8 вдоль ул. Партизанская через СКцв 51/9 через СКцв 51/ 10 через СКцв 51/11 через СКцв 51/12 через СКцв51/13 через СКцв 51/14 через СКцв 51/15 до перекрестка с ул. Ведерникова Скцв 51/16 вдоль ул. Ведерникова через СКцв 51/17 через Скцв 51/18 через СКцв 51/19 через федеральную дорогу Карла Маркса  СКцв 51/20  через СКцв 51/21 ул. Ведерникова до перекрестка с ул. Ленина СКцв 51/22</v>
          </cell>
          <cell r="D90" t="str">
            <v>75:04:000000:1653</v>
          </cell>
        </row>
        <row r="91">
          <cell r="B91" t="str">
            <v>Пожарный гидрант «ПГ-150» № 1</v>
          </cell>
          <cell r="C91" t="str">
            <v xml:space="preserve">г. Борзя, ул.Ленина,61 (перекресток ул. Ведерникова ул. Ленина) </v>
          </cell>
          <cell r="D9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2">
          <cell r="B92" t="str">
            <v>Пожарный гидрант «ПГ-150» № 2</v>
          </cell>
          <cell r="C92" t="str">
            <v>г. Борзя, ул.Ленина,63 (перекресток ул. Ведерникова ул. Ленина)</v>
          </cell>
          <cell r="D92"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3">
          <cell r="B93" t="str">
            <v>Пожарный гидрант «ПГ-150» № 3</v>
          </cell>
          <cell r="C93" t="str">
            <v>г. Борзя, ул.Журавлева,2 (перекресток ул. Ленина ул. Журавлева)</v>
          </cell>
          <cell r="D93"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4">
          <cell r="B94" t="str">
            <v>Пожарный гидрант «ПГ-150» № 4</v>
          </cell>
          <cell r="C94" t="str">
            <v>г. Борзя, с ул. Журавлева (напротив трансформаторной будки проезд к котельной госпиталь)</v>
          </cell>
          <cell r="D94"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5">
          <cell r="B95" t="str">
            <v>Пожарный гидрант «ПГ-151» № 5</v>
          </cell>
          <cell r="C95" t="str">
            <v>г. Борзя, по ул. Журавлева возле трансформаторной будки</v>
          </cell>
          <cell r="D95"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6">
          <cell r="B96" t="str">
            <v xml:space="preserve">Пожарный гидрант «ПГ-150» № 6 </v>
          </cell>
          <cell r="C96" t="str">
            <v>г. Борзя, ул. Лазо, 98 (перекресток ул. Лазо ул. Журавлева)</v>
          </cell>
          <cell r="D96"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7">
          <cell r="B97" t="str">
            <v>Пожарный гидрант «ПГ-150» № 7</v>
          </cell>
          <cell r="C97" t="str">
            <v>г. Борзя, ул. Лазо, 98 (перекресток ул. Лазо ул. Журавлева)</v>
          </cell>
          <cell r="D97"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8">
          <cell r="B98" t="str">
            <v>Пожарный гидрант «ПГ-150» № 8</v>
          </cell>
          <cell r="C98" t="str">
            <v xml:space="preserve">г. Борзя, напротив дома ул. Ведерникова,29 </v>
          </cell>
          <cell r="D9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99">
          <cell r="B99" t="str">
            <v>Пожарный гидрант «ПГ-150» № 9</v>
          </cell>
          <cell r="C99" t="str">
            <v>г. Борзя перекресток ул. Ведерникова и ул. Партизанская</v>
          </cell>
          <cell r="D9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0">
          <cell r="B100" t="str">
            <v>Пожарный гидрант «ПГ-150» № 10</v>
          </cell>
          <cell r="C100" t="str">
            <v>г. Борзя, ул. Савватеевская, возле ворот Центральной котельной</v>
          </cell>
          <cell r="D10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1">
          <cell r="B101" t="str">
            <v>Пожарный гидрант «ПГ-150» № 11</v>
          </cell>
          <cell r="C101" t="str">
            <v>г. Борзя, ул.Гурьева,80 квартал, школа-интернат</v>
          </cell>
          <cell r="D10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2">
          <cell r="B102" t="str">
            <v>Пожарный гидрант «ПГ-150» № 12</v>
          </cell>
          <cell r="C102" t="str">
            <v>г. Борзя, угол ул.Гурьева,27 и ул. Геологическая</v>
          </cell>
          <cell r="D102"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3">
          <cell r="B103" t="str">
            <v>Пожарный гидрант «ПГ-150» № 13</v>
          </cell>
          <cell r="C103" t="str">
            <v>г. Борзя, угол ул. Савватеевская и ул. Железнодорожная</v>
          </cell>
          <cell r="D103"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4">
          <cell r="B104" t="str">
            <v>Пожарный гидрант «ПГ-150» № 14</v>
          </cell>
          <cell r="C104" t="str">
            <v>г. Борзя,  перекресток ул. Карла Маркса ул. Савватеевская на углу дома №98</v>
          </cell>
          <cell r="D104"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5">
          <cell r="B105" t="str">
            <v>Пожарный гидрант «ПГ-150» № 18</v>
          </cell>
          <cell r="C105" t="str">
            <v>г. Борзя,   на углу дома ул. Дзержинского,44</v>
          </cell>
          <cell r="D105"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6">
          <cell r="B106" t="str">
            <v>Пожарный гидрант «ПГ-150» № 20</v>
          </cell>
          <cell r="C106" t="str">
            <v>г. Борзя,  ул. Савватеевская на углу детского сада и дома 82</v>
          </cell>
          <cell r="D106"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7">
          <cell r="B107" t="str">
            <v>Пожарный гидрант «ПГ-150» № 21</v>
          </cell>
          <cell r="C107" t="str">
            <v>г. Борзя,  ул. Савватеевская, напротив дома 62А</v>
          </cell>
          <cell r="D107"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8">
          <cell r="B108" t="str">
            <v>Пожарный гидрант «ПГ-150» № 23</v>
          </cell>
          <cell r="C108" t="str">
            <v>г. Борзя, перекресток ул. Горького и пер .Деповской</v>
          </cell>
          <cell r="D108"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09">
          <cell r="B109" t="str">
            <v>Пожарный гидрант «ПГ-150» № 24</v>
          </cell>
          <cell r="C109" t="str">
            <v>г. Борзя, ул. Калинина, напротив дома №8</v>
          </cell>
          <cell r="D109"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10">
          <cell r="B110" t="str">
            <v>Пожарный гидрант «ПГ-150» № 25</v>
          </cell>
          <cell r="C110" t="str">
            <v>г. Борзя, ул. Дзержинского, напротив дома №27</v>
          </cell>
          <cell r="D110"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11">
          <cell r="B111" t="str">
            <v>Пожарный гидрант «ПГ-150» № 26</v>
          </cell>
          <cell r="C111" t="str">
            <v>г. Борзя, ул. Промышленная</v>
          </cell>
          <cell r="D111" t="str">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ell>
        </row>
        <row r="112">
          <cell r="B112" t="str">
            <v>Бесхозяйные  инженерные сети</v>
          </cell>
        </row>
        <row r="113">
          <cell r="B113" t="str">
            <v xml:space="preserve">Бесхозяйные внутридворовые сети холодного водоснабжения  </v>
          </cell>
          <cell r="C113" t="str">
            <v>г. Борзя, ул.Советская,54 (бассейн)</v>
          </cell>
          <cell r="D113" t="str">
            <v>Бесхозяйные</v>
          </cell>
        </row>
        <row r="114">
          <cell r="B114" t="str">
            <v xml:space="preserve">Бесхозяйные внутридворовые сети холодного водоснабжения  </v>
          </cell>
          <cell r="C114" t="str">
            <v>г. Борзя, от Н11 через Н15 до ввода в МКД ул. Промышленная, д.2 «б», д.4 «а»</v>
          </cell>
          <cell r="D114" t="str">
            <v>Бесхозяйные</v>
          </cell>
        </row>
        <row r="115">
          <cell r="B115" t="str">
            <v xml:space="preserve">Бесхозяйные внутридворовые сети холодного водоснабжения  </v>
          </cell>
          <cell r="C115" t="str">
            <v>г. Борзя, в границах МКД ул. Лазо, д.63 от ТК8 до ТК8-1</v>
          </cell>
          <cell r="D115" t="str">
            <v>Бесхозяйные</v>
          </cell>
        </row>
        <row r="116">
          <cell r="B116" t="str">
            <v xml:space="preserve">Бесхозяйные внутридворовые сети холодного водоснабжения  </v>
          </cell>
          <cell r="C116" t="str">
            <v>г. Борзя, от СКцв 51/60-5 дом ТК57 до ввода в МКД ул.Дзержинского,11</v>
          </cell>
          <cell r="D116" t="str">
            <v>Бесхозяйные</v>
          </cell>
        </row>
        <row r="117">
          <cell r="B117" t="str">
            <v xml:space="preserve">Бесхозяйные внутридворовые сети холодного водоснабжения  </v>
          </cell>
          <cell r="C117" t="str">
            <v>г. Борзя, ул.Горького,18, от водокачки до МКД Зеленый, 16.</v>
          </cell>
          <cell r="D117" t="str">
            <v>Бесхозяйные</v>
          </cell>
        </row>
        <row r="118">
          <cell r="B118" t="str">
            <v xml:space="preserve">Бесхозяйные внутридворовые сети холодного водоснабжения  </v>
          </cell>
          <cell r="C118" t="str">
            <v xml:space="preserve">г. Борзя, от МКД пер. Зеленый, 61 до МКД пер. Зеленый, д.65 «а», д.65 «б», д.65 «в». </v>
          </cell>
          <cell r="D118" t="str">
            <v>Бесхозяйные</v>
          </cell>
        </row>
        <row r="119">
          <cell r="B119" t="str">
            <v xml:space="preserve">Бесхозяйные внутридворовые  сети холодного водоснабжения  </v>
          </cell>
          <cell r="C119" t="str">
            <v xml:space="preserve">   г. Борзя, от МКД, пер. Зеленый, 65 «в» до МКД пер. Зеленый, д.65 «б». </v>
          </cell>
          <cell r="D119" t="str">
            <v>Бесхозяйные</v>
          </cell>
        </row>
        <row r="120">
          <cell r="B120" t="str">
            <v xml:space="preserve">Бесхозяйные внутри дворовые  сети холодного водоснабжения  </v>
          </cell>
          <cell r="C120" t="str">
            <v xml:space="preserve">   г. Борзя, от МКД, пер. Зеленый, 65 «в» до МКД пер. Зеленый, д.65 «а». </v>
          </cell>
          <cell r="D120" t="str">
            <v>Бесхозяйные</v>
          </cell>
        </row>
        <row r="121">
          <cell r="B121" t="str">
            <v xml:space="preserve">Бесхозяйные внутридворовые  сети холодного водоснабжения  </v>
          </cell>
          <cell r="C121" t="str">
            <v xml:space="preserve">  Сети холодного водоснабжения, расположенные по адресам: - г. Борзя, от МКД пер. Зеленый, 61 через территорию Дистанции электроснабжения </v>
          </cell>
          <cell r="D121" t="str">
            <v>Бесхозяйные</v>
          </cell>
        </row>
        <row r="122">
          <cell r="B122" t="str">
            <v xml:space="preserve">Бесхозяйные внутридворовые  сети холодного водоснабжения  </v>
          </cell>
          <cell r="C122" t="str">
            <v xml:space="preserve"> г. Борзя, от Дистанции водоснабжения до МКД пер. Зеленый,73. </v>
          </cell>
          <cell r="D122" t="str">
            <v>Бесхозяйные</v>
          </cell>
        </row>
        <row r="123">
          <cell r="B123" t="str">
            <v xml:space="preserve">Бесхозяйные внутридворовые  сети холодного водоснабжения  </v>
          </cell>
          <cell r="C123" t="str">
            <v xml:space="preserve"> г. Борзя, от МКД пер. Зеленый,73 до МКД пер. Зеленый, 69 «а». </v>
          </cell>
          <cell r="D123" t="str">
            <v>Бесхозяйные</v>
          </cell>
        </row>
        <row r="124">
          <cell r="B124" t="str">
            <v xml:space="preserve">Бесхозяйные внутридворовые  сети холодного водоснабжения  </v>
          </cell>
          <cell r="C124" t="str">
            <v xml:space="preserve">  г. Борзя, от МКД пер. Зеленый, 69 «а» до МКД Зеленый,71. </v>
          </cell>
          <cell r="D124" t="str">
            <v>Бесхозяйные</v>
          </cell>
        </row>
        <row r="125">
          <cell r="B125" t="str">
            <v xml:space="preserve">Бесхозяйные внутридворовые  сети холодного водоснабжения  </v>
          </cell>
          <cell r="C125" t="str">
            <v xml:space="preserve"> г. Борзя, от МКД пер. Зеленый,71 до МКД Зеленый, 69</v>
          </cell>
          <cell r="D125" t="str">
            <v>Бесхозяйные</v>
          </cell>
        </row>
        <row r="126">
          <cell r="B126" t="str">
            <v xml:space="preserve">Бесхозяйные внутридворовые  сети холодного водоснабжения  </v>
          </cell>
          <cell r="C126" t="str">
            <v xml:space="preserve"> г. Борзя, от МКД пер. Зеленый,69 до МКД Зеленый, 67</v>
          </cell>
          <cell r="D126" t="str">
            <v>Бесхозяйные</v>
          </cell>
        </row>
        <row r="127">
          <cell r="B127" t="str">
            <v xml:space="preserve">Бесхозяйные внутридворовые  сети холодного водоснабжения  </v>
          </cell>
          <cell r="C127" t="str">
            <v xml:space="preserve"> г. Борзя, от МКД пер. Зеленый,71 до МКД Зеленый, 1 «б». </v>
          </cell>
          <cell r="D127" t="str">
            <v>Бесхозяйные</v>
          </cell>
        </row>
        <row r="128">
          <cell r="B128" t="str">
            <v xml:space="preserve">Бесхозяйные внутридворовые  сети холодного водоснабжения  </v>
          </cell>
          <cell r="C128" t="str">
            <v xml:space="preserve"> г. Борзя, от Центрального водовода проходит через участок ул. Рабочая до Склада топлива. </v>
          </cell>
          <cell r="D128" t="str">
            <v>Бесхозяйные</v>
          </cell>
        </row>
        <row r="129">
          <cell r="B129" t="str">
            <v xml:space="preserve">Бесхозяйные внутридворовые  сети холодного водоснабжения  </v>
          </cell>
          <cell r="C129" t="str">
            <v xml:space="preserve">г. Борзя, от метки 1007 до метки 1009 до ЦК 1010 до ввода в МКД ул.Кирова,61.  </v>
          </cell>
          <cell r="D129" t="str">
            <v>Бесхозяйные</v>
          </cell>
        </row>
        <row r="130">
          <cell r="B130" t="str">
            <v xml:space="preserve">Бесхозяйные внутридворовые  сети холодного водоснабжения  </v>
          </cell>
          <cell r="C130" t="str">
            <v xml:space="preserve">г.Борзя, от ТКЗ 7/13.0 (рядом МКД Чехова,3б), через УТ7/13, через УТ 7/11 до ТКЗ 7/11 до ввода в МКД ул. Ломоносова, д.2 и до ввода в МКД ул. Ломоносова, д.4 </v>
          </cell>
          <cell r="D130" t="str">
            <v>Бесхозяйные</v>
          </cell>
        </row>
        <row r="131">
          <cell r="B131" t="str">
            <v xml:space="preserve">Бесхозяйные внутридворовые  сети холодного водоснабжения  </v>
          </cell>
          <cell r="C131" t="str">
            <v xml:space="preserve">г. Борзя, ул. Промышленная, д.39, от ТК63 до ТК47 через ТК39,  через ТК40,  через ТК41, через ТК42,  через ТК43,  через ТК44,  через ТК45 до ТК46   (до границ земельного участка МКД ул. Промышленная, 26) </v>
          </cell>
          <cell r="D131" t="str">
            <v>Бесхозяйные</v>
          </cell>
        </row>
        <row r="132">
          <cell r="B132" t="str">
            <v xml:space="preserve">Бесхозяйные внутридворовые  сети холодного водоснабжения  </v>
          </cell>
          <cell r="C132" t="str">
            <v xml:space="preserve">г. Борзя, от ТК 28  (МКД пер. Переездный, 1) до ТК27 (МКД пер. Переездный, 2) </v>
          </cell>
          <cell r="D132" t="str">
            <v>Бесхозяйные</v>
          </cell>
        </row>
        <row r="133">
          <cell r="B133" t="str">
            <v xml:space="preserve">Бесхозяйные внутридворовые  сети канализации  </v>
          </cell>
          <cell r="C133" t="str">
            <v xml:space="preserve"> г. Борзя, от КК978 (ул. Свердлова) через территорию «Россети», через территорию столярного цеха,  ул. Свердлова, 28 до КК10.10 (ул. Кирова). </v>
          </cell>
          <cell r="D133" t="str">
            <v>Бесхозяйные</v>
          </cell>
        </row>
        <row r="134">
          <cell r="B134" t="str">
            <v xml:space="preserve">Бесхозяйные внутридворовые  сети холодного водоснабжения  </v>
          </cell>
          <cell r="C134" t="str">
            <v xml:space="preserve">г. Борзя, от ул. Гурьева (79 квартал), д.15, вдоль МКД Гурьева,14 до МКД ул.Гурьева,13. </v>
          </cell>
          <cell r="D134" t="str">
            <v>Бесхозяйные</v>
          </cell>
        </row>
        <row r="135">
          <cell r="B135" t="str">
            <v xml:space="preserve">Бесхозяйные внутридворовые  сети холодного водоснабжения  </v>
          </cell>
          <cell r="C135" t="str">
            <v xml:space="preserve">    г. Борзя, от пожарного гидранта через ТК14 до МКД ул. Савватеевская, д.82,от ТК14 через ТК15 до МКД ул.Савватеевская,д.80, от  ТК15 через УТ5 до ТК5/1 до ул.Савватеевская,д.62 «а», от УТ5 до ТК 5/1/1 до МКД ул. ул.Савватеевская,д.53,от ТК 5/1до ТК5/2 в район границ земельного участка ул. Советская, д.52 (МОУ СОШ. № 43)</v>
          </cell>
          <cell r="D135" t="str">
            <v>Бесхозяйные</v>
          </cell>
        </row>
        <row r="136">
          <cell r="B136" t="str">
            <v xml:space="preserve">Бесхозяйные внутридворовые  сети холодного водоснабжения </v>
          </cell>
          <cell r="C136" t="str">
            <v xml:space="preserve">  г. Борзя, ул. Карла Маркса, д.87, от ТК5/2 до МКД </v>
          </cell>
          <cell r="D136" t="str">
            <v>Бесхозяйные</v>
          </cell>
        </row>
        <row r="137">
          <cell r="B137" t="str">
            <v xml:space="preserve">Бесхозяйные внутридворовые  сети холодного водоснабжения  </v>
          </cell>
          <cell r="C137" t="str">
            <v xml:space="preserve">г. Борзя, ул. Советская, д. 50, от ТК5/3 до МКД. </v>
          </cell>
          <cell r="D137" t="str">
            <v>Бесхозяйные</v>
          </cell>
        </row>
        <row r="138">
          <cell r="B138" t="str">
            <v xml:space="preserve">Бесхозяйные внутридворовые  сети холодного водоснабжения  </v>
          </cell>
          <cell r="C138" t="str">
            <v xml:space="preserve">г. Борзя,  ул. Карла Маркса, д.98, д.96, от ТК5/1 через УТ 6,через ТК6/1 до МКД.   </v>
          </cell>
          <cell r="D138" t="str">
            <v>Бесхозяйные</v>
          </cell>
        </row>
        <row r="139">
          <cell r="B139" t="str">
            <v xml:space="preserve">Бесхозяйные внутридворовые  сети холодного водоснабжения  </v>
          </cell>
          <cell r="C139" t="str">
            <v xml:space="preserve">г. Борзя, ул. Советская, д.30, от ТК6/1 через ТК6/1-1, через ТК6/3, через ТК6/3-1 </v>
          </cell>
          <cell r="D139" t="str">
            <v>Бесхозяйные</v>
          </cell>
        </row>
        <row r="140">
          <cell r="B140" t="str">
            <v xml:space="preserve">Бесхозяйные внутридворовые  сети холодного водоснабжения  </v>
          </cell>
          <cell r="C140" t="str">
            <v>г. Борзя, от ТК6/3 через ТК6/5 напротив Музыкальной школы, вдоль ДЮСШ до ТК6/7 через ТК6/9 напротив Медицинского училища до УТ7 перекрестка ул. Ленина-ул. Савватеевская.</v>
          </cell>
          <cell r="D140" t="str">
            <v>Бесхозяйные</v>
          </cell>
        </row>
        <row r="141">
          <cell r="B141" t="str">
            <v xml:space="preserve">Бесхозяйные внутридворовые  сети холодного водоснабжения  </v>
          </cell>
          <cell r="C141" t="str">
            <v>г. Борзя, от ТК6/7 через бывшую котельную ЦРММ до ТК7/1-3 до МКД: ул. Ленина, д.14, от ТК7/1-3 через ТК7/1-2 до ТК7/1-1, до МКД ул. Ленина, д.12, до МКД ул. Б. Хмельницкого, д.11.</v>
          </cell>
          <cell r="D141" t="str">
            <v>Бесхозяйные</v>
          </cell>
        </row>
        <row r="142">
          <cell r="B142" t="str">
            <v xml:space="preserve">Бесхозяйные внутридворовые  сети холодного водоснабжения  </v>
          </cell>
          <cell r="C142" t="str">
            <v xml:space="preserve">г. Борзя, от УТ7 до МКД ул. Ленина, д.27 </v>
          </cell>
          <cell r="D142" t="str">
            <v>Бесхозяйные</v>
          </cell>
        </row>
        <row r="143">
          <cell r="B143" t="str">
            <v xml:space="preserve">Бесхозяйные внутридворовые  сети холодного водоснабжения  </v>
          </cell>
          <cell r="C143" t="str">
            <v>г. Борзя, от Центрального водовода, от ул. Железнодорожной, д. 22, до границ земельного участка ТК10/4 в МОУ СОШ. № 240 (ул.Лазо,33)</v>
          </cell>
          <cell r="D143" t="str">
            <v>Бесхозяйные</v>
          </cell>
        </row>
        <row r="144">
          <cell r="B144" t="str">
            <v xml:space="preserve">Бесхозяйные внутридворовые  сети холодного водоснабжения  </v>
          </cell>
          <cell r="C144" t="str">
            <v>г. Борзя, от ТК10/2 через УТ10 ул. Железнодорожная, через ТК9/1, через УТ9 перекресток ул. Савватеевская-Лазо, вдоль ул. Савватеевской через ТК8/2, через УТ8, через ТК8/1 до МКД ул. Савватеевская, д.4</v>
          </cell>
          <cell r="D144" t="str">
            <v>Бесхозяйные</v>
          </cell>
        </row>
        <row r="145">
          <cell r="B145" t="str">
            <v xml:space="preserve">Бесхозяйные внутридворовые  сети холодного водоснабжения  </v>
          </cell>
          <cell r="C145" t="str">
            <v>г.Борзя, от МКД ул. Савватеевская, д.4 до МКД ул. Савватеевская, д.2</v>
          </cell>
          <cell r="D145" t="str">
            <v>Бесхозяйные</v>
          </cell>
        </row>
        <row r="146">
          <cell r="B146" t="str">
            <v xml:space="preserve">Бесхозяйные внутридворовые  сети холодного водоснабжения  </v>
          </cell>
          <cell r="C146" t="str">
            <v>г. Борзя, от ТК6/7 ул. Савватеевская до МКД ул. Савватеевская, д.15</v>
          </cell>
          <cell r="D146" t="str">
            <v>Бесхозяйные</v>
          </cell>
        </row>
        <row r="147">
          <cell r="B147" t="str">
            <v xml:space="preserve">Бесхозяйные внутридворовые  сети холодного водоснабжения  </v>
          </cell>
          <cell r="C147" t="str">
            <v>г. Борзя, от ТК8/1 транзитом ТК8/3  и УТ8/1 через рынок «Шик» до ТК8/1-2 через ТК8/1-4 МКД ул.Лазо,д.24</v>
          </cell>
          <cell r="D147" t="str">
            <v>Бесхозяйные</v>
          </cell>
        </row>
        <row r="148">
          <cell r="B148" t="str">
            <v xml:space="preserve">Бесхозяйные внутридворовые  сети холодного водоснабжения  </v>
          </cell>
          <cell r="C148" t="str">
            <v>г. Борзя, от ТК8/1-2 до МКД ул. Б. Хмельницкого, д.1</v>
          </cell>
          <cell r="D148" t="str">
            <v>Бесхозяйные</v>
          </cell>
        </row>
        <row r="149">
          <cell r="B149" t="str">
            <v xml:space="preserve">Бесхозяйные внутридворовые  сети холодного водоснабжения  </v>
          </cell>
          <cell r="C149" t="str">
            <v>г. Борзя, транзитом  через МКД ул. Б. Хмельницкого, д.1,через дорогу до ТК8/1-6 до МКД ул. Б. Хмельницкого, д.2</v>
          </cell>
          <cell r="D149" t="str">
            <v>Бесхозяйные</v>
          </cell>
        </row>
        <row r="150">
          <cell r="B150" t="str">
            <v xml:space="preserve">Бесхозяйные внутри дворовые  сети холодного водоснабжения  </v>
          </cell>
          <cell r="C150" t="str">
            <v>г. Борзя, от ТК8/1-6 до МКД ул. Б. Хмельницкого, д.4</v>
          </cell>
          <cell r="D150" t="str">
            <v>Бесхозяйные</v>
          </cell>
        </row>
        <row r="151">
          <cell r="B151" t="str">
            <v xml:space="preserve">Бесхозяйные внутридворовые  сети холодного водоснабжения  </v>
          </cell>
          <cell r="C151" t="str">
            <v>г. Борзя, от ТК8/1-6 до ТК8/1-8 МКД ул. Лазо, д.22, от ТК8/1-8  через ТК8/1-10 до ТК7/7.13 до  МКД ул. Лазо, д.20, от  ТК7/7.13 до ТК7/7.11 до  МКД ул. Лазо, д.18,от ТК7/7.11, через ТК7/7.9, через ТК7/7.5 до ТК7/7.7 до МКД ул. Лазо, д.14, д.15, от ТК7/7.7 до МКД ул. Лазо,д.7</v>
          </cell>
          <cell r="D151" t="str">
            <v>Бесхозяйные</v>
          </cell>
        </row>
        <row r="152">
          <cell r="B152" t="str">
            <v xml:space="preserve">Бесхозяйные внутридворовые  сети холодного водоснабжения  </v>
          </cell>
          <cell r="C152" t="str">
            <v>г. Борзя, от ТК8/1-10 до МКД ул. Чайковского, д.9</v>
          </cell>
          <cell r="D152" t="str">
            <v>Бесхозяйные</v>
          </cell>
        </row>
        <row r="153">
          <cell r="B153" t="str">
            <v xml:space="preserve">Бесхозяйные внутридворовые  сети холодного водоснабжения  </v>
          </cell>
          <cell r="C153" t="str">
            <v>г. Борзя, от ТК 7/7.9 до МКД ул. Чайковского, д.11, через ТК до МКД ул. Чайковского, д. 13, д.15</v>
          </cell>
          <cell r="D153" t="str">
            <v>Бесхозяйные</v>
          </cell>
        </row>
        <row r="154">
          <cell r="B154" t="str">
            <v xml:space="preserve">Бесхозяйные внутридворовые  сети холодного водоснабжения  </v>
          </cell>
          <cell r="C154" t="str">
            <v>г. Борзя, от ТК 7/7.5 до ТК 7/7.3 до МКД ул. Чайковского, д.1Б, от ТК 7/7.3 до ТК 7/7.1 до МКД ул. Чайковского, 1 А, до УТ7/7, до МКД ул. Чайковского,3 А</v>
          </cell>
          <cell r="D154" t="str">
            <v>Бесхозяйные</v>
          </cell>
        </row>
        <row r="155">
          <cell r="B155" t="str">
            <v xml:space="preserve">Бесхозяйные внутридворовые  сети холодного водоснабжения  </v>
          </cell>
          <cell r="C155" t="str">
            <v>г. Борзя, от УТ7/7 через  ТК 7/2.2 до ТК7/7.6 до МКД ул. Чайковского д.1, д.3, д.4, д.2</v>
          </cell>
          <cell r="D155" t="str">
            <v>Бесхозяйные</v>
          </cell>
        </row>
        <row r="156">
          <cell r="B156" t="str">
            <v xml:space="preserve">Бесхозяйные внутридворовые  сети холодного водоснабжения  </v>
          </cell>
          <cell r="C156" t="str">
            <v>г. Борзя, от ТК7/7.6  через ТК7/7.0 до МКД ул. Чайковского,5 А</v>
          </cell>
          <cell r="D156" t="str">
            <v>Бесхозяйные</v>
          </cell>
        </row>
        <row r="157">
          <cell r="B157" t="str">
            <v xml:space="preserve">Бесхозяйные внутридворовые  сети холодного водоснабжения  </v>
          </cell>
          <cell r="C157" t="str">
            <v>г. Борзя, от ТК7/7.0 до ТК7/7.8   до МКД ул. Чайковского, д.6, д. 8, д.7, д.5, д.4 А</v>
          </cell>
          <cell r="D157" t="str">
            <v>Бесхозяйные</v>
          </cell>
        </row>
        <row r="158">
          <cell r="B158" t="str">
            <v xml:space="preserve">Бесхозяйные внутридворовые  сети холодного водоснабжения  </v>
          </cell>
          <cell r="C158" t="str">
            <v>г. Борзя, от УТ7/3 ул. Ленина район аптеки через ул. Ленина, через  ТК7/3.0,через ТК7/7.12, через ТК7/7.10, через ТК7/7.4 до МКД  Ленина, д.3, от  ТК7/7.4 до ТК7/7.4.1 до МКД ул. Ленина, д.1, до МКД ул. Матросова, д.23, д.25</v>
          </cell>
          <cell r="D158" t="str">
            <v>Бесхозяйные</v>
          </cell>
        </row>
        <row r="159">
          <cell r="B159" t="str">
            <v xml:space="preserve">Бесхозяйные внутридворовые  сети холодного водоснабжения  </v>
          </cell>
          <cell r="C159" t="str">
            <v xml:space="preserve">г. Борзя, от УТ7/7 через дорогу ул. Матросова до ТК7/11.6 до МКД ул. Матросова,16, от МКД ул. Матросова, 16 через ТК7/5.2 до МКД ул. Матросова, 18, до ТК7/5.1 МКД ул. Матросова, 20 через  ул. Матросова до УТ7/5 до МКД ул. Ленина, д. 2. </v>
          </cell>
          <cell r="D159" t="str">
            <v>Бесхозяйные</v>
          </cell>
        </row>
        <row r="160">
          <cell r="B160" t="str">
            <v xml:space="preserve">Бесхозяйные внутридворовые  сети холодного водоснабжения  </v>
          </cell>
          <cell r="C160" t="str">
            <v>г. Борзя, от ТК7/11.6 через ТК7/11.4 МКД ул. Ломоносова, д.3, от ТК 7/11.4 до ТК 7/11.2 до МКД ул.Ломоносова,д.5, от УТ7/11 через сквер к МКД по ул. Ломоносова, д.1, д.2, от ТК7/11.2 через ТК7/11.1 до МКД ул. Ломоносова,д.7, от ТК7/11.1 через ТК7/11.3 до МКД ул. Ломоносова, д.9, через ТК7/11.5 до МКД ул. Чехова, 2</v>
          </cell>
          <cell r="D160" t="str">
            <v>Бесхозяйные</v>
          </cell>
        </row>
        <row r="161">
          <cell r="B161" t="str">
            <v xml:space="preserve">Бесхозяйные внутридворовые  сети холодного водоснабжения  </v>
          </cell>
          <cell r="C161" t="str">
            <v>г. Борзя, от УТ7/11 через УТ7/9 до ТК 7/13.1 до МКД ул. Матросова, 24 «А», МКД ул. Чехова, д.3 «Д», д.3, д.1 «А», от УТ7/13 через ТК 7/13.0 до УТ7/15, через ТК7/15.1 до МКД ул. Чехова, д.3 «В», от ТК7/15.1 до ТК7/15.3 до МКД ул. Чехова, д.5 «Г», от ТК7/15.3 до ТК7/15.5 до МКД ул. Чехова, д.5 «В», от ТК7/15.5 до ТК7/15.7 до МКД ул. Чехова, д.7 «Д» , от ТК7/15.7 до ТК7/15.9 до МКД ул. Чехова, д.7 «Г», от УТ7/15 через ТК7/15.2 до ТК7/15.4 до МКД ул. Чехова, д.5, от ТК7/15.4 до ТК7/15.6 до МКД ул. Чехова, д.5 «А», от ТК7/15.6 до ТК7/15.8 МКД ул. Чехова, д.7 «А», д.7 «Б»</v>
          </cell>
          <cell r="D161" t="str">
            <v>Бесхозяйные</v>
          </cell>
        </row>
        <row r="162">
          <cell r="B162" t="str">
            <v xml:space="preserve">Бесхозяйные внутридворовые  сети холодного водоснабжения  </v>
          </cell>
          <cell r="C162" t="str">
            <v>г. Борзя, от ТК8/1.7 ул. Б. Хмельницкого, д.6, от ТК8/1.5 до МКД ул. Б. Хмельницкого, д.5, д.6, д.7, от ТК8/1.5 до МКД ул. Ленина, д.21, д.23, до ТК8/1.3 ул. Б. Хмельницкого, от ТК8/1.5 до МКД ул.Савватеевская,д.10</v>
          </cell>
          <cell r="D162" t="str">
            <v>Бесхозяйные</v>
          </cell>
        </row>
        <row r="163">
          <cell r="B163" t="str">
            <v xml:space="preserve">Бесхозяйные внутридворовые  сети холодного водоснабжения  </v>
          </cell>
          <cell r="C163" t="str">
            <v>г. Борзя, от Центрального водовода, от ТК10/4 ул.Железнодорожная, до общежития ул. Пушкина, 2, от СКцв 51/49 вдоль ул. Железнодорожной, через СКцв 51/44 до ввода в МКД ул. Лазо, 51 «а», д. 51, д.55, д.63</v>
          </cell>
          <cell r="D163" t="str">
            <v>Бесхозяйные</v>
          </cell>
        </row>
        <row r="164">
          <cell r="B164" t="str">
            <v xml:space="preserve">Бесхозяйные внутридворовые  сети холодного водоснабжения  </v>
          </cell>
          <cell r="C164" t="str">
            <v>г. Борзя, от ТК3/4.1, МКД ул. Пушкина, 5</v>
          </cell>
          <cell r="D164" t="str">
            <v>Бесхозяйные</v>
          </cell>
        </row>
        <row r="165">
          <cell r="B165" t="str">
            <v xml:space="preserve">Бесхозяйные внутридворовые  сети холодного водоснабжения  </v>
          </cell>
          <cell r="C165" t="str">
            <v xml:space="preserve">г.Борзя, от Центрального водовода ул. Ведерникова-ул. Ленина от УТ7/8-2 до МКД: ул. Ленина, д.44, д.42; ул. Метелицы, д.11, д.19 «а», д.15, д.21 «а», ул.Ленина,д.51, д.49, д.47; ул. Пушкина, 19 «а», ул.Метелицы,д.30; Муниципальное бюджетное учреждение дополнительного образования детей «Детская художественная школа г. Борзи». г.Борзя,ул.Пушкина,23, ДДТ, Музей; Администрация МР «Борзинский район» ул.Ленина,37. </v>
          </cell>
          <cell r="D165" t="str">
            <v>Бесхозяйные</v>
          </cell>
        </row>
        <row r="166">
          <cell r="B166" t="str">
            <v xml:space="preserve">Бесхозяйные внутридворовые  сети холодного водоснабжения  </v>
          </cell>
          <cell r="C166" t="str">
            <v xml:space="preserve">г. Борзя, от ул. Промышленной, д. 37 через дорогу  ул. Дзержинского до МКД: ул. Нагорная, д.12, д.10, от ТК7 через ул. Промышленная, д. 26 до ТК47 </v>
          </cell>
          <cell r="D166" t="str">
            <v>Бесхозяйные</v>
          </cell>
        </row>
        <row r="167">
          <cell r="B167" t="str">
            <v xml:space="preserve">Бесхозяйные внутридворовые  сети холодного водоснабжения  </v>
          </cell>
          <cell r="C167" t="str">
            <v>г. Борзя, от УТ9 до ввода в МКД: ул. Дзержинского, д.5, д.7, д.9</v>
          </cell>
          <cell r="D167" t="str">
            <v>Бесхозяйные</v>
          </cell>
        </row>
        <row r="168">
          <cell r="B168" t="str">
            <v xml:space="preserve">Бесхозяйные внутридворовые  сети канализации  </v>
          </cell>
          <cell r="C168" t="str">
            <v xml:space="preserve">г.Борзя, МКД ул. Б. Хмельницкого, д.1, от ЦК 507 через КК 740 до КК732 до стены дома подъезд №1, от КК 732 до КК 733 до стены дома подъезд № 2, от КК 733 до КК 734 до стены дома подъезд №3, от КК 734 до КК 735 до стены дома подъезд № 4. </v>
          </cell>
          <cell r="D168" t="str">
            <v>Бесхозяйные</v>
          </cell>
        </row>
        <row r="169">
          <cell r="B169" t="str">
            <v xml:space="preserve">Бесхозяйные внутридворовые  сети канализации  </v>
          </cell>
          <cell r="C169" t="str">
            <v xml:space="preserve">г. Борзя,  МКД ул. Б. Хмельницкого, д. 2, от ЦК 555 до КК 554 до стены дома подъезд №1, от КК554 до КК553 до стены дома подъезд № 2, от КК553 до КК 552 до стены дома подъезд №3, от КК 552 до КК 551 до стены дома подъезд № 4. </v>
          </cell>
          <cell r="D169" t="str">
            <v>Бесхозяйные</v>
          </cell>
        </row>
        <row r="170">
          <cell r="B170" t="str">
            <v xml:space="preserve">Бесхозяйные внутридворовые  сети холодного водоснабжения </v>
          </cell>
          <cell r="C170" t="str">
            <v xml:space="preserve">г. Борзя, от ТК 8/1-3 до ввода в МКД ул. Б. Хмельницкого, д.5. </v>
          </cell>
          <cell r="D170" t="str">
            <v>Бесхозяйные</v>
          </cell>
        </row>
        <row r="171">
          <cell r="B171" t="str">
            <v xml:space="preserve">Бесхозяйные внутридворовые  сети канализации  </v>
          </cell>
          <cell r="C171" t="str">
            <v xml:space="preserve">г. Борзя, ул. Б. Хмельницкого, д.5, от ЦК 502 до КК 538 до стены дома подъезд №1, от КК538 до КК537 до стены дома подъезд №2, от КК537 до КК 536 до стены дома подъезд №3, от КК 536 до КК 535 до стены дома подъезд № 4. </v>
          </cell>
          <cell r="D171" t="str">
            <v>Бесхозяйные</v>
          </cell>
        </row>
        <row r="172">
          <cell r="B172" t="str">
            <v xml:space="preserve">Бесхозяйные внутридворовые  сети канализации  </v>
          </cell>
          <cell r="C172" t="str">
            <v xml:space="preserve">г. Борзя, ул. Б. Хмельницкого, д.6, от ЦК449 до КК 488 до стены дома подъезд №1,от КК 488 до КК 487до стены дома подъезд №2,от КК 487 до КК 486 до стены дома подъезд №3, от КК486 до КК 485 до стены дома подъезд №4,от КК 485 через КК 480 до КК 484 до стены дома подъезд № 5. </v>
          </cell>
          <cell r="D172" t="str">
            <v>Бесхозяйные</v>
          </cell>
        </row>
        <row r="173">
          <cell r="B173" t="str">
            <v xml:space="preserve">Бесхозяйные внутридворовые  сети канализации  </v>
          </cell>
          <cell r="C173" t="str">
            <v xml:space="preserve">г.Борзя, ул. Б. Хмельницкого, д. 7, от ЦК 532 до КК 531 до стены дома подъезд № 1, от КК 531до КК 530 до стены дома подъезд № 2, от КК530 до КК529 до стены дома подъезд № 3, от КК 529 до КК 528 до стены дома подъезд № 4. </v>
          </cell>
          <cell r="D173" t="str">
            <v>Бесхозяйные</v>
          </cell>
        </row>
        <row r="174">
          <cell r="B174" t="str">
            <v xml:space="preserve">Бесхозяйные внутри дворовые  сети канализации  </v>
          </cell>
          <cell r="C174" t="str">
            <v xml:space="preserve">г.Борзя, ул. Б. Хмельницкого, д. 11, от ЦК 498 через КК519 через КК518 до стены дома 1 подъезда и от КК 518 до КК 516 до стены дома 2 подъезда. </v>
          </cell>
          <cell r="D174" t="str">
            <v>Бесхозяйные</v>
          </cell>
        </row>
        <row r="175">
          <cell r="B175" t="str">
            <v xml:space="preserve">Бесхозяйные внутридворовые  сети канализации  </v>
          </cell>
          <cell r="C175" t="str">
            <v xml:space="preserve">г.Борзя, ул. Б. Хмельницкого, д. 12, от ЦК 497 через КК496 через КК495 через КК494 до стены дома 1 подъезда и от КК 494 до КК 493 до стены дома 2 подъезда. </v>
          </cell>
          <cell r="D175" t="str">
            <v>Бесхозяйные</v>
          </cell>
        </row>
        <row r="176">
          <cell r="B176" t="str">
            <v xml:space="preserve">Бесхозяйные внутридворовые  сети канализации  </v>
          </cell>
          <cell r="C176" t="str">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ell>
          <cell r="D176" t="str">
            <v>Бесхозяйные</v>
          </cell>
        </row>
        <row r="177">
          <cell r="B177" t="str">
            <v xml:space="preserve">Бесхозяйные внутридворовые  сети канализации  </v>
          </cell>
          <cell r="C177" t="str">
            <v xml:space="preserve">г. Борзя, ул. К. Маркса, д.87, от КК324 до КК347 до стены дома подъезд №1, от КК347 до КК346 до стены дома подъезд № 2, от КК346 до КК 345 до стены дома подъезд №3, от КК345 до КК344 стены дома подъезд № 4. </v>
          </cell>
          <cell r="D177" t="str">
            <v>Бесхозяйные</v>
          </cell>
        </row>
        <row r="178">
          <cell r="B178" t="str">
            <v xml:space="preserve">Бесхозяйные внутридворовые  сети канализации  </v>
          </cell>
          <cell r="C178" t="str">
            <v xml:space="preserve">г. Борзя, ул. Лазо, д.7, от ЦК576 через КК659 до КК658 до стены дома подъезд №1, от КК658 до КК657 до стены дома подъезд №2, от КК657 до  КК656 до стены дома подъезд №3. </v>
          </cell>
          <cell r="D178" t="str">
            <v>Бесхозяйные</v>
          </cell>
        </row>
        <row r="179">
          <cell r="B179" t="str">
            <v xml:space="preserve">Бесхозяйные внутридворовые  сети канализации  </v>
          </cell>
          <cell r="C179" t="str">
            <v>г. Борзя, ул. Лазо, д.14, от ЦК573 до КК572 до стены дома.</v>
          </cell>
          <cell r="D179" t="str">
            <v>Бесхозяйные</v>
          </cell>
        </row>
        <row r="180">
          <cell r="B180" t="str">
            <v xml:space="preserve">Бесхозяйные внутридворовые  сети канализации  </v>
          </cell>
          <cell r="C180" t="str">
            <v xml:space="preserve">г. Борзя, ул. Лазо, д.18, от ЦК 571 до КК570 до стены дома подъезда №1, от КК570 до КК569 до стены дома подъезд №2, от КК569 до КК568 до стены дома подъезда №3, от КК568 до КК567 до стены дома подъезда № 4. </v>
          </cell>
          <cell r="D180" t="str">
            <v>Бесхозяйные</v>
          </cell>
        </row>
        <row r="181">
          <cell r="B181" t="str">
            <v xml:space="preserve">Бесхозяйные внутридворовые  сети канализации  </v>
          </cell>
          <cell r="C181" t="str">
            <v xml:space="preserve">г. Борзя, ул. Лазо, д.20, от ЦК566 до КК565 до стены дома подъезда № 1, от КК565 до КК564 до стены дома подъезда № 2, от КК564 до КК563 до стены дома подъезда № 3, от КК563 до КК562 до стены дома подъезда № 4. </v>
          </cell>
          <cell r="D181" t="str">
            <v>Бесхозяйные</v>
          </cell>
        </row>
        <row r="182">
          <cell r="B182" t="str">
            <v xml:space="preserve">Бесхозяйные внутридворовые  сети канализации  </v>
          </cell>
          <cell r="C182" t="str">
            <v xml:space="preserve">г. Борзя, ул. Лазо, д. 24, от КК732 через КК739 до КК736 до стены до подъезда № 1, от КК736 до КК737 до стены дома подъезда № 2. </v>
          </cell>
          <cell r="D182" t="str">
            <v>Бесхозяйные</v>
          </cell>
        </row>
        <row r="183">
          <cell r="B183" t="str">
            <v xml:space="preserve">Бесхозяйные внутридворовые  сети канализации  </v>
          </cell>
          <cell r="C183" t="str">
            <v xml:space="preserve">г.Борзя, ул. Ленина, д.7, от КК480 до стены дома подъезда № 1, от КК480 до КК483 до стены дома подъезда № 2, от КК483 до КК482 до стены дома подъезда № 3, от КК482 до КК 481 до стены дома подъезда № 4. </v>
          </cell>
          <cell r="D183" t="str">
            <v>Бесхозяйные</v>
          </cell>
        </row>
        <row r="184">
          <cell r="B184" t="str">
            <v xml:space="preserve">Бесхозяйные внутридворовые  сети канализации  </v>
          </cell>
          <cell r="C184" t="str">
            <v>г.Борзя, ул. Ленина, д.12, от КК516 через септик до КК514 до стены дома подъезда № 1, от КК514 через КК513 до КК512 до стены дома подъезда № 2.</v>
          </cell>
          <cell r="D184" t="str">
            <v>Бесхозяйные</v>
          </cell>
        </row>
        <row r="185">
          <cell r="B185" t="str">
            <v xml:space="preserve">Бесхозяйные внутридворовые  сети канализации  </v>
          </cell>
          <cell r="C185" t="str">
            <v xml:space="preserve">г.Борзя, ул. Ленина, д. 14, от септика до КК510 до стены дома подъезда № 1, от КК510 до КК509 до стены дома подъезда № 2. </v>
          </cell>
          <cell r="D185" t="str">
            <v>Бесхозяйные</v>
          </cell>
        </row>
        <row r="186">
          <cell r="B186" t="str">
            <v xml:space="preserve">Бесхозяйные внутридворовые  сети канализации  </v>
          </cell>
          <cell r="C186" t="str">
            <v xml:space="preserve"> г.Борзя, ул. Ленина, д.47, от ЦК821 до КК820 до стены дома подъезда № 1, от КК820 до КК819 до стены дома подъезда № 2. </v>
          </cell>
          <cell r="D186" t="str">
            <v>Бесхозяйные</v>
          </cell>
        </row>
        <row r="187">
          <cell r="B187" t="str">
            <v xml:space="preserve">Бесхозяйные внутридворовые  сети канализации  </v>
          </cell>
          <cell r="C187" t="str">
            <v xml:space="preserve">г. Борзя, ул. Ленина, д. 49, от  ЦК 821 до КК822 через выгреб до КК 826 до стены дома подъезда № 1, от КК826 до КК825 до стены дома подъезда № 2. </v>
          </cell>
          <cell r="D187" t="str">
            <v>Бесхозяйные</v>
          </cell>
        </row>
        <row r="188">
          <cell r="B188" t="str">
            <v xml:space="preserve">Бесхозяйные внутридворовые  сети канализации  </v>
          </cell>
          <cell r="C188" t="str">
            <v xml:space="preserve">г. Борзя, ул. Ленина, д.51, от КК822 до КК823 до стены дома подъезда № 1,от КК823 до КК824 до стены дома подъезда № 2, от КК824 до ЦК828. </v>
          </cell>
          <cell r="D188" t="str">
            <v>Бесхозяйные</v>
          </cell>
        </row>
        <row r="189">
          <cell r="B189" t="str">
            <v xml:space="preserve">Бесхозяйные внутридворовые  сети канализации  </v>
          </cell>
          <cell r="C189" t="str">
            <v xml:space="preserve">г.Борзя, ул. Ломоносова, 4, от ЦК648 через выгреб до КК643 да стены дома подъезда № 1, от КК643 до КК642 до стены дома  подъезда № 1,от КК642 до КК651. </v>
          </cell>
          <cell r="D189" t="str">
            <v>Бесхозяйные</v>
          </cell>
        </row>
        <row r="190">
          <cell r="B190" t="str">
            <v xml:space="preserve">Бесхозяйные внутридворовые  сети канализации  </v>
          </cell>
          <cell r="C190" t="str">
            <v xml:space="preserve">г.Борзя, ул. Матросова,16, от ЦК407 через КК421 до КК420 до стены дома подъезда № 2, от КК420 до КК 419 до стены дома подъезда № 1. </v>
          </cell>
          <cell r="D190" t="str">
            <v>Бесхозяйные</v>
          </cell>
        </row>
        <row r="191">
          <cell r="B191" t="str">
            <v xml:space="preserve">Бесхозяйные внутридворовые  сети канализации  </v>
          </cell>
          <cell r="C191" t="str">
            <v xml:space="preserve">г.Борзя, ул. Матросова,20, от КК405 через КК401, через КК402 до КК404 стены дома подъезда № 1, от КК404 до КК 403 до стены дома подъезда № 1. </v>
          </cell>
          <cell r="D191" t="str">
            <v>Бесхозяйные</v>
          </cell>
        </row>
        <row r="192">
          <cell r="B192" t="str">
            <v xml:space="preserve">Бесхозяйные внутридворовые  сети канализации  </v>
          </cell>
          <cell r="C192" t="str">
            <v xml:space="preserve">г.Борзя, ул. Матросова, 23, от ЦК426 до стены дома подъезд 1, от ЦК425 до стены дома подъезда № 2. </v>
          </cell>
          <cell r="D192" t="str">
            <v>Бесхозяйные</v>
          </cell>
        </row>
        <row r="193">
          <cell r="B193" t="str">
            <v xml:space="preserve">Бесхозяйные внутридворовые  сети канализации  </v>
          </cell>
          <cell r="C193" t="str">
            <v xml:space="preserve">г.Борзя, ул. Матросова, 25, от ЦК422 до стены дома подъезда №1, от ЦК424 до стены дома подъезда № 2. </v>
          </cell>
          <cell r="D193" t="str">
            <v>Бесхозяйные</v>
          </cell>
        </row>
        <row r="194">
          <cell r="B194" t="str">
            <v xml:space="preserve">Бесхозяйные внутридворовые  сети канализации  </v>
          </cell>
          <cell r="C194" t="str">
            <v xml:space="preserve">г.Борзя, ул. Матросова, 24а, от КК401 через КК400 до КК396 до стены дома подъезда № 1, от КК496 до КК 397 до стены дома подъезда № 2. </v>
          </cell>
          <cell r="D194" t="str">
            <v>Бесхозяйные</v>
          </cell>
        </row>
        <row r="195">
          <cell r="B195" t="str">
            <v xml:space="preserve">Бесхозяйные внутридворовые  сети канализации  </v>
          </cell>
          <cell r="C195" t="str">
            <v xml:space="preserve">г.Борзя, ул. Матросова, 30, от ЦК842 через КК847 через КК845 до стены дома № 2, от КК845 до КК844 до стены дома подъезда № 1, от КК845 до КК846 стены дома подъезда № 3. </v>
          </cell>
          <cell r="D195" t="str">
            <v>Бесхозяйные</v>
          </cell>
        </row>
        <row r="196">
          <cell r="B196" t="str">
            <v xml:space="preserve">Бесхозяйные внутридворовые  сети канализации  </v>
          </cell>
          <cell r="C196" t="str">
            <v xml:space="preserve">г.Борзя, ул. Пушкина, 5, от КК819, через КК818, через КК817 до КК816 до стены дома, от КК816 до КК815.   </v>
          </cell>
          <cell r="D196" t="str">
            <v>Бесхозяйные</v>
          </cell>
        </row>
        <row r="197">
          <cell r="B197" t="str">
            <v xml:space="preserve">Бесхозяйные внутридворовые  сети канализации  </v>
          </cell>
          <cell r="C197" t="str">
            <v xml:space="preserve">г.Борзя, ул. Савватеевская, 4, от ЦК588 через КК749, через КК748, через КК745,  через КК747 до КК744 до стены дома подъезда № 1, от КК744 до КК743 до подъезда №2, от КК743 до КК742 до подъезда №3, от КК742 до КК741 до подъезда № 4. </v>
          </cell>
          <cell r="D197" t="str">
            <v>Бесхозяйные</v>
          </cell>
        </row>
        <row r="198">
          <cell r="B198" t="str">
            <v xml:space="preserve">Бесхозяйные внутридворовые  сети канализации  </v>
          </cell>
          <cell r="C198" t="str">
            <v xml:space="preserve"> г.Борзя, ул. Савватеевская,15, от КК6 через КК6/1 до КК6/2 до стены дома. Протяженность – 132,4+11 м.</v>
          </cell>
          <cell r="D198" t="str">
            <v>Бесхозяйные</v>
          </cell>
        </row>
        <row r="199">
          <cell r="B199" t="str">
            <v xml:space="preserve">Бесхозяйные внутридворовые  сети канализации  </v>
          </cell>
          <cell r="C199" t="str">
            <v xml:space="preserve">г.Борзя, ул. Савватеевская, 53, от ЦК329 через КК328, через КК352, через КК 351 до стены дома подъезд 1, от КК351 до КК350 до стены дома подъезда № 2, от КК350 до КК349 до стены дома подъезда № 3, от КК349 до348 до стены дома подъезда № 4. </v>
          </cell>
          <cell r="D199" t="str">
            <v>Бесхозяйные</v>
          </cell>
        </row>
        <row r="200">
          <cell r="B200" t="str">
            <v xml:space="preserve">Бесхозяйные внутридворовые  сети канализации  </v>
          </cell>
          <cell r="C200" t="str">
            <v xml:space="preserve">г.Борзя, ул. Савватеевская,80, от КК50-10 через КК50-10-1 до стены дома подъезда № 7, от КК 50-10-1 до КК50-10-2 до стены дома подъезда № 5,от КК50-10-2 до КК50-10-3 до стены дома подъезда № 4, от КК50-10-3 до КК50-10-4 до стены дома подъезда № 2. </v>
          </cell>
          <cell r="D200" t="str">
            <v>Бесхозяйные</v>
          </cell>
        </row>
        <row r="201">
          <cell r="B201" t="str">
            <v xml:space="preserve">Бесхозяйные внутридворовые  сети канализации  </v>
          </cell>
          <cell r="C201" t="str">
            <v xml:space="preserve">г.Борзя, ул. Советская, 50, от ЦК329 через КК328, через КК327 до стены дома, от КК327 до КК326 до стены дома, от КК326 до КК325 до стены дома, от КК325 до КК324 до стены дома. </v>
          </cell>
          <cell r="D201" t="str">
            <v>Бесхозяйные</v>
          </cell>
        </row>
        <row r="202">
          <cell r="B202" t="str">
            <v xml:space="preserve">Бесхозяйные внутридворовые  сети канализации  </v>
          </cell>
          <cell r="C202" t="str">
            <v xml:space="preserve">г.Борзя, ул. Чайковского, 4, от КК441 до КК440 до стены дома, от КК440 до КК439 до стены дома. </v>
          </cell>
          <cell r="D202" t="str">
            <v>Бесхозяйные</v>
          </cell>
        </row>
        <row r="203">
          <cell r="B203" t="str">
            <v xml:space="preserve">Бесхозяйные внутридворовые  сети канализации  </v>
          </cell>
          <cell r="C203" t="str">
            <v xml:space="preserve">г.Борзя, ул. Чайковского, 7, от ЦК448 через КК458 до КК460 до стены дома подъезда № 2, от КК460 до 459 до стены дома подъезда № 1. </v>
          </cell>
          <cell r="D203" t="str">
            <v>Бесхозяйные</v>
          </cell>
        </row>
        <row r="204">
          <cell r="B204" t="str">
            <v xml:space="preserve">Бесхозяйные внутридворовые  сети канализации  </v>
          </cell>
          <cell r="C204" t="str">
            <v xml:space="preserve">г.Борзя, ул. Чайковского, 1а, от ЦК 428 до КК453 до стены дома подъезда № 2, от КК453 до КК452 до стены дома подъезда № 1. </v>
          </cell>
          <cell r="D204" t="str">
            <v>Бесхозяйные</v>
          </cell>
        </row>
        <row r="205">
          <cell r="B205" t="str">
            <v xml:space="preserve">Бесхозяйные внутридворовые  сети канализации  </v>
          </cell>
          <cell r="C205" t="str">
            <v xml:space="preserve">г.Борзя, ул. Чайковского, 1 б, от ЦК 452 до КК451 до стены дома подъезда № 2, от КК451 до КК450 до стены дома подъезда № 1. </v>
          </cell>
          <cell r="D205" t="str">
            <v>Бесхозяйные</v>
          </cell>
        </row>
        <row r="206">
          <cell r="B206" t="str">
            <v xml:space="preserve">Бесхозяйные внутридворовые  сети канализации  </v>
          </cell>
          <cell r="C206" t="str">
            <v xml:space="preserve">г.Борзя, ул. Чайковского, 3а, от КК469 через КК162 до КК163 до стены дома, от КК 163 до КК164 до стены дома. </v>
          </cell>
          <cell r="D206" t="str">
            <v>Бесхозяйные</v>
          </cell>
        </row>
        <row r="207">
          <cell r="B207" t="str">
            <v xml:space="preserve">Бесхозяйные внутридворовые  сети канализации  </v>
          </cell>
          <cell r="C207" t="str">
            <v xml:space="preserve">г.Борзя, ул. Чайковского, 5 а, от КК465 до КК464 до стены дома подъезда № 1, от КК464 до КК 463 до стены дома подъезда № 2. </v>
          </cell>
          <cell r="D207" t="str">
            <v>Бесхозяйные</v>
          </cell>
        </row>
        <row r="208">
          <cell r="B208" t="str">
            <v xml:space="preserve">Бесхозяйные внутридворовые  сети канализации  </v>
          </cell>
          <cell r="C208" t="str">
            <v xml:space="preserve">г.Борзя, ул.Чехова, д.5, от КК375 до КК374 до стены дома. </v>
          </cell>
          <cell r="D208" t="str">
            <v>Бесхозяйные</v>
          </cell>
        </row>
        <row r="209">
          <cell r="B209" t="str">
            <v xml:space="preserve">Бесхозяйные внутридворовые  сети канализации  </v>
          </cell>
          <cell r="C209" t="str">
            <v xml:space="preserve">г.Борзя, ул. Нагорная, 12, от ЦК1030 через КК1029, через КК1028, через КК1027, через КК1026 до КК1025 до стены дома подъезда № 4, от КК1025 до КК1024 до стены дома подъезда № 3, от КК1024 до КК1023 до стены дома подъезда № 2, от КК1023 до КК1022 до стены дома подъезда 1. </v>
          </cell>
          <cell r="D209" t="str">
            <v>Бесхозяйные</v>
          </cell>
        </row>
        <row r="210">
          <cell r="B210" t="str">
            <v xml:space="preserve">Бесхозяйные внутридворовые  сети канализации  </v>
          </cell>
          <cell r="C210" t="str">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ell>
          <cell r="D210" t="str">
            <v>Бесхозяйные</v>
          </cell>
        </row>
        <row r="211">
          <cell r="B211" t="str">
            <v xml:space="preserve">Бесхозяйные внутридворовые  сети канализации  </v>
          </cell>
          <cell r="C211" t="str">
            <v xml:space="preserve">г.Борзя, ул. Дзержинского, 9, от ЦК990 доКК991 до стены дома подъезда № 2, от КК991 до КК992 до стены дома подъезда № 1. </v>
          </cell>
          <cell r="D211" t="str">
            <v>Бесхозяйные</v>
          </cell>
        </row>
        <row r="212">
          <cell r="B212" t="str">
            <v>Бесхозяйный канализационный коллектор</v>
          </cell>
          <cell r="C212" t="str">
            <v>г. Борзя, от ЦК 597 ул. Лазо через КК2 вдоль ул. Советской до МКД ул. Советская, 30, от ЦК 6 через территорию ДОУ «Солнышко» до КК6.3 ул. Савватеевская, вдоль ул. Савватеевской до МКД ул. Ленина, 27</v>
          </cell>
          <cell r="D212" t="str">
            <v>Бесхозяйные</v>
          </cell>
        </row>
        <row r="213">
          <cell r="B213" t="str">
            <v xml:space="preserve">Бесхозяйные внутридворовые канализационные сети </v>
          </cell>
          <cell r="C213" t="str">
            <v>г. Борзя, от ЦК,7 (ул. Ленина, 39)  через КК330, через КК331, через КК332 до стены выгреба ул. Ленина, 39 Комитет образования и молодежной политики Администрации муниципального района Борзинский район</v>
          </cell>
          <cell r="D213" t="str">
            <v>Бесхозяйные</v>
          </cell>
        </row>
        <row r="214">
          <cell r="C214" t="str">
            <v xml:space="preserve">г. Борзя ул. Промышленная СКцв 51/60-8 до колодца СК-2 на  границе земельного участка ул. Кирова,67 </v>
          </cell>
          <cell r="D214" t="str">
            <v>Бесхозяйные</v>
          </cell>
        </row>
        <row r="215">
          <cell r="C215" t="str">
            <v>г. Борзя ул. Промышленная  КНС Мясо до колодца КК -1 на границе земельного участка ул. Кирова,67</v>
          </cell>
          <cell r="D215" t="str">
            <v>Бесхозяйные</v>
          </cell>
        </row>
        <row r="216">
          <cell r="C216" t="str">
            <v>от Бактерицидной камеры центрального водозабора ул. Промышленная 6 Б до мкр Борзя 2</v>
          </cell>
          <cell r="D216" t="str">
            <v>Бесхозяйные</v>
          </cell>
        </row>
        <row r="217">
          <cell r="C217" t="str">
            <v xml:space="preserve">г. Борзя ул. Гурьева от ЦК1 чрез ЦК 2 через ЦК3 через ЦК4 через ЦК5 через ЦК6 через ЦК7 через ЦК8 через ЦК9 через ЦК10 через ЦК11 через ЦК12 через ЦК13 через ЦК14 через ЦК15 через ЦК16 через ЦК17 через ЦК18 через ЦК19 через ЦК20 через ЦК21 через ЦК22 через ЦК23 через ЦК24 через ЦК25 через ЦК26 через ЦК27 через ЦК28 через ЦК29 вдоль ул. Смирнова до КК 29-9, </v>
          </cell>
          <cell r="D217" t="str">
            <v>Бесхозяйные</v>
          </cell>
        </row>
        <row r="218">
          <cell r="B218" t="str">
            <v xml:space="preserve">Бесхозяйные внутридворовые  сети холодного водоснабжения  </v>
          </cell>
          <cell r="C218" t="str">
            <v xml:space="preserve">г. Борзя, от метки 1007 до метки 1009 до ЦК 1010 до ввода в МКД ул.Кирова,61.  </v>
          </cell>
          <cell r="D218" t="str">
            <v>Бесхозяйные</v>
          </cell>
        </row>
        <row r="219">
          <cell r="B219" t="str">
            <v xml:space="preserve">Бесхозяйные внутридворовые  сети холодного водоснабжения  </v>
          </cell>
          <cell r="C219" t="str">
            <v>СКцв 51/28  вдоль магазина Вектор до СКцв 51/29</v>
          </cell>
          <cell r="D219" t="str">
            <v>Бесхозяйные</v>
          </cell>
        </row>
      </sheetData>
      <sheetData sheetId="2" refreshError="1"/>
      <sheetData sheetId="3" refreshError="1"/>
      <sheetData sheetId="4" refreshError="1"/>
      <sheetData sheetId="5" refreshError="1"/>
      <sheetData sheetId="6" refreshError="1"/>
      <sheetData sheetId="7" refreshError="1">
        <row r="5">
          <cell r="B5" t="str">
            <v>Водозаборное сооружение, назначение: коммуникационное. Площадь: 43,6 кв.м глубина залегания скважина 75 м. инвертарный номер 2502/Ф. литер Ф;Г1 этажность 1</v>
          </cell>
          <cell r="C5" t="str">
            <v>Борзя Лазо 110А</v>
          </cell>
          <cell r="D5" t="str">
            <v>№75-75-05/007/2012-156 номер серия 75АА№305530</v>
          </cell>
        </row>
        <row r="6">
          <cell r="B6" t="str">
            <v>Водонапорная насосная станция, назначение коммуникационное. Площадь 54,1 кв.м глубина 72 м. инвентарный номер:6221/А,Г1 литер А,Г1 этажность 1, подземная этажность 1.</v>
          </cell>
          <cell r="C6" t="str">
            <v>г.Борзя, мкр. Г.Борзя-2 № 41</v>
          </cell>
          <cell r="D6" t="str">
            <v>№75-75-05/008/2012-429 номер серия 75АА 349444</v>
          </cell>
        </row>
        <row r="7">
          <cell r="B7" t="str">
            <v>Водопроводные сети, трубопровод</v>
          </cell>
          <cell r="C7" t="str">
            <v>г.Борзя, мкр. Г.Борзя-2 № 41 от УТ10 через ТК32 черезТК33 до ввода в дом №40 до ввода в дом №38, от ТК32 до ТК34 до ввода в дом №35, от ТК34 через ТК35 через ТК36 до ТК36/1 Через ТК37 до ТК37/1, от ТК37 через ТК37/2 до ТК37/3 до ввода в дом №33</v>
          </cell>
        </row>
        <row r="8">
          <cell r="B8" t="str">
            <v>Канализационные сети</v>
          </cell>
          <cell r="C8" t="str">
            <v>г.Борзя, мкр. Г.Борзя-2 № 25 от КНС Борзя 2 до домов №33,№38,№35,№40</v>
          </cell>
        </row>
        <row r="9">
          <cell r="B9" t="str">
            <v>Водонапорная башня с буравой скважиной, назначение коммуникационное. Здание площадью 28,2 кв. м литер Г10 этажность 1. скважина глубина 70м. Инвентарный номер 6213/НГ10</v>
          </cell>
          <cell r="C9" t="str">
            <v>Борзя Ленина 10В</v>
          </cell>
          <cell r="D9" t="str">
            <v>№75-75-05/008/2012-119 номер серия 75АА 305682</v>
          </cell>
        </row>
        <row r="10">
          <cell r="B10" t="str">
            <v>Водонапорная башня с буравой скважиной назначение коммуникационное. Здание площадью 28,1 кв.м литер Г1 этажность 1 скважина глубиной 70м. Инвентарный номер 6206/НГ1</v>
          </cell>
          <cell r="C10" t="str">
            <v>Борзя Гурьева, 14Г</v>
          </cell>
          <cell r="D10" t="str">
            <v>№75-75-05/008/2012-133 номер серия 75АА 305723</v>
          </cell>
        </row>
        <row r="11">
          <cell r="B11" t="str">
            <v>Артезианская скважина назначение коммуникационное здание площадью 19,2 кв.м литер Г1 этажность 1. Скважина глубина 70 м. инвентарный номер 6225/Г1</v>
          </cell>
          <cell r="C11" t="str">
            <v>Борзя,Чайковского, 17</v>
          </cell>
          <cell r="D11" t="str">
            <v>№75-75-05/008/2012-118 номер серия 75АА 305681</v>
          </cell>
        </row>
        <row r="12">
          <cell r="B12" t="str">
            <v>Ограждение территории назначение благоустроительное. Длинная 401,3 м. инвентарный номер 6216/Г3 литер Г3, Г4</v>
          </cell>
          <cell r="C12" t="str">
            <v>г.Борзя, ул.Семенихина 25</v>
          </cell>
          <cell r="D12" t="str">
            <v>№75-75-05/008/2012-424 номер серия 75АА 350058</v>
          </cell>
        </row>
        <row r="13">
          <cell r="B13" t="str">
            <v>Здание назначение нежилое площадь 15,7 кв.м инвентарный номер 6216/А литер А ,этажность 1</v>
          </cell>
          <cell r="C13" t="str">
            <v>г.Борзя, ул.Семенихина 25</v>
          </cell>
          <cell r="D13" t="str">
            <v>№75-75-05/008/2012-418 номер серия 75АА 350030</v>
          </cell>
        </row>
        <row r="14">
          <cell r="B14" t="str">
            <v>Водопровоный резервуар, назначение коммуникационное объем 1500 куб.м инвентарный номер 6216/Г2 литер Г2</v>
          </cell>
          <cell r="C14" t="str">
            <v>г.Борзя, ул.Семенихина 25</v>
          </cell>
          <cell r="D14" t="str">
            <v>№75-75-05/008/2012-412номер серия 75АА 350022</v>
          </cell>
        </row>
        <row r="15">
          <cell r="B15" t="str">
            <v>Водопровоный резервуар, назначение коммуникационное объем 1500 куб.м инвентарный номер 6216/Г1 литер Г1</v>
          </cell>
          <cell r="C15" t="str">
            <v>г.Борзя, ул.Семенихина 25</v>
          </cell>
          <cell r="D15" t="str">
            <v>№75-75-05/008/2012-374 номер серия 75АА 349488</v>
          </cell>
        </row>
        <row r="16">
          <cell r="B16" t="str">
            <v>Водозаборная Будка, назначение  комуникационное Площадь 12,1 кв.м сетевым колодцем глубиной 3,5 м инвентарный номер 6217/А,/Г1, литер  А, Г1. этажность 1, подземная часть 1</v>
          </cell>
          <cell r="C16" t="str">
            <v>г.Борзя, ул.Победы 27А</v>
          </cell>
          <cell r="D16" t="str">
            <v>№75-75-05/008/2012-321 номер серия 75АА 349361</v>
          </cell>
        </row>
        <row r="17">
          <cell r="B17" t="str">
            <v>Водозаборная Будка, назначение комуникационное. Площадь надземного здания 7,1 кв.м, сетевой колодец глубина 3,0 м. инвентарный номер 6211/А,Г1. литер А,Г1</v>
          </cell>
          <cell r="C17" t="str">
            <v>г.Борзя, ул.Горького 1е</v>
          </cell>
          <cell r="D17" t="str">
            <v>№75-75-05/008/2012-198 номер серия 75АА 349019</v>
          </cell>
        </row>
        <row r="18">
          <cell r="B18" t="str">
            <v>Нежилое здание, назначение нежилое, площадь 63,5 кв.м. инвентарный номер 6223/А,А1. литер А,А1. этажность 1.</v>
          </cell>
          <cell r="C18" t="str">
            <v>г.Борзя, ул.Промышленная, 6 Б</v>
          </cell>
          <cell r="D18" t="str">
            <v>№75-75-05/008/2012-400 номер серия 75АА 349461</v>
          </cell>
        </row>
        <row r="19">
          <cell r="B19" t="str">
            <v>Ограждение территории назначение благоустроительное. Протяженность 1172,9 м. инвентарный номер 6216/Г11 литер Г11, Г12</v>
          </cell>
          <cell r="C19" t="str">
            <v>г.Борзя, ул.Промышленная, 6 Б</v>
          </cell>
          <cell r="D19" t="str">
            <v>№75-75-05/008/2012-401 номер серия 75АА №349464</v>
          </cell>
        </row>
        <row r="20">
          <cell r="B20" t="str">
            <v>Здание канализационной насосной станции, назначение нежилое площадь 260,7 кв.м инвентарный номер 6212/А литер А ,этажность 1подземная этажность 1.</v>
          </cell>
          <cell r="C20" t="str">
            <v>Борзя, Комсомольская 8</v>
          </cell>
          <cell r="D20" t="str">
            <v>№75-75-05/025/2013-55 номер серия 75АА 527090</v>
          </cell>
        </row>
        <row r="21">
          <cell r="B21" t="str">
            <v>Канализационно насосная станция. Назначение коммуникационное. Площадь 39,2 кв.м инвентарный номер 6222/А. литер А. этажность 1 подземная этажность 1</v>
          </cell>
          <cell r="C21" t="str">
            <v>г.Борзя, мкр. Г.Борзя-2 № 25</v>
          </cell>
          <cell r="D21" t="str">
            <v>№75-75-05/008/2012-312 номер серия 75АА 349713</v>
          </cell>
        </row>
        <row r="22">
          <cell r="B22" t="str">
            <v>сооружение жиропесколовка, назначение производственное. Площадь 35,7 кв.м инвентарный номер 118 литер М. этажность 1. Подземная этажность 0.</v>
          </cell>
          <cell r="C22" t="str">
            <v>г.Борзя, ул.Промышленная 6</v>
          </cell>
          <cell r="D22" t="str">
            <v>№75-75-05/025/2011-209 номер серия 75АА 264327</v>
          </cell>
        </row>
        <row r="23">
          <cell r="B23" t="str">
            <v>Здание хлораторной станции,назначение производственное, инвентарный номер 118 литер И, этажность 1 площадь 334,2 кв.м</v>
          </cell>
          <cell r="C23" t="str">
            <v xml:space="preserve">г.Борзя, ю-з стороны Горы бухи </v>
          </cell>
          <cell r="D23" t="str">
            <v>№75-75-05/025/2011-212   номер серия   75АА 264330</v>
          </cell>
        </row>
        <row r="24">
          <cell r="B24" t="str">
            <v>Здание насосной станции ,назначение производственное. Площадь 37,40 кв.м инвентарный номер 118. литер Ш2 этажность 1</v>
          </cell>
          <cell r="C24" t="str">
            <v>г.Борзя, ул.Промышленная 6</v>
          </cell>
          <cell r="D24" t="str">
            <v>№75-75-05/025/2011-210 номер серия 75АА 264328</v>
          </cell>
        </row>
        <row r="25">
          <cell r="B25" t="str">
            <v>Сооружения скважина назначение производственное глубина 80 м. инвентарный номер 118 литер Л</v>
          </cell>
          <cell r="C25" t="str">
            <v>г.Борзя, ул.Промышленная 6</v>
          </cell>
          <cell r="D25" t="str">
            <v>№75-75-05/025/2011-211 номер серия 75АА 264329</v>
          </cell>
        </row>
        <row r="26">
          <cell r="B26" t="str">
            <v>Здание насосной станции. Назначение производственное площадь 15,60 кв.м инвентарный номер 118 литер Э этажность 1</v>
          </cell>
          <cell r="C26" t="str">
            <v>г.Борзя, ул.Промышленная 6</v>
          </cell>
          <cell r="D26" t="str">
            <v>№75-75-05/025/2011-208 номер серия 75АА 264326</v>
          </cell>
        </row>
        <row r="27">
          <cell r="B27" t="str">
            <v>Здание насосной станции  назначение производственное. Площадь 176,30 кв.м инвентарный номер 118 литер Ч этажность 1</v>
          </cell>
          <cell r="C27" t="str">
            <v>г.Борзя, ул.Промышленная 6</v>
          </cell>
          <cell r="D27" t="str">
            <v>№75-75-05/025/2011-207 номер серия 75АА 264331</v>
          </cell>
        </row>
        <row r="28">
          <cell r="B28" t="str">
            <v>водопроводные сети. Назначение 9. иные сооружения производственного назначения(водопроводные сети) протяженность 69,1 м.</v>
          </cell>
          <cell r="C28" t="str">
            <v>Борзя ул. Гора Буха,27</v>
          </cell>
          <cell r="D28" t="str">
            <v>№75-75/005-75/005/016/2015-491/2номер серия 75АА 678334</v>
          </cell>
        </row>
        <row r="29">
          <cell r="B29" t="str">
            <v>Водозаборная скважина, назначение: 10.1 сооружения водозаборные Глубина 70м.</v>
          </cell>
          <cell r="C29" t="str">
            <v>Борзя ул. Гора Буха,27</v>
          </cell>
          <cell r="D29" t="str">
            <v>№75-75/005-75/005/016/2015-495/2номер серия 75АА 678330</v>
          </cell>
        </row>
        <row r="30">
          <cell r="B30" t="str">
            <v>Нежилое здание, назначение: нежилое площадь 32,3 кв.м этажность 1</v>
          </cell>
          <cell r="C30" t="str">
            <v>Борзя ул. Гора Буха,27</v>
          </cell>
          <cell r="D30" t="str">
            <v>№75-75/005-75/005/016/2015-490/2номер серия 75АА 678335</v>
          </cell>
        </row>
        <row r="31">
          <cell r="B31" t="str">
            <v>Сбросной коллектор назначение: 10.3 сооружения канализации. Протяженность 2119 м</v>
          </cell>
          <cell r="C31" t="str">
            <v>Борзя ул. Гора Буха,27</v>
          </cell>
          <cell r="D31" t="str">
            <v>№75-75/005-75/005/016/2015-493/2 номер серия 75АА 678332</v>
          </cell>
        </row>
        <row r="32">
          <cell r="B32" t="str">
            <v>Сети канализации назначение: 10.3 сооружения канализации. Протяженность 10,5 м</v>
          </cell>
          <cell r="C32" t="str">
            <v>Борзя ул. Гора Буха,27</v>
          </cell>
          <cell r="D32" t="str">
            <v>№75-75/005-75/005/016/2015-492/2 номер серия 75АА 678333</v>
          </cell>
        </row>
        <row r="33">
          <cell r="B33" t="str">
            <v>Напорный коллектор назначение: 10.3 сооружения канализации. Протяженность 2780 м</v>
          </cell>
          <cell r="C33" t="str">
            <v>Борзя ул. Гора Буха,27</v>
          </cell>
          <cell r="D33" t="str">
            <v>№75-75/005-75/005/016/2015-489/2 номер серия 75АА 678336</v>
          </cell>
        </row>
        <row r="34">
          <cell r="B34" t="str">
            <v>Тепловые сети назначение: 1 сооружения топливно энергитического, металлургического химического   Протяженность 69 м</v>
          </cell>
          <cell r="C34" t="str">
            <v>Борзя ул. Гора Буха,27</v>
          </cell>
          <cell r="D34" t="str">
            <v>№75-75/005-75/005/016/2015-484/2 номер серия 75АА 678331</v>
          </cell>
        </row>
        <row r="35">
          <cell r="B35" t="str">
            <v xml:space="preserve">Нежилое здание, назначение нежилое, площадь 1141,6 кв.м. </v>
          </cell>
          <cell r="C35" t="str">
            <v>Борзя ул. Гора Буха,27</v>
          </cell>
          <cell r="D35" t="str">
            <v>№75-75/005-75/005/016/2015-487/2 номер серия 75АА 678329</v>
          </cell>
        </row>
        <row r="36">
          <cell r="B36" t="str">
            <v xml:space="preserve">Нежилое здание, назначение нежилое, площадь 8,6 кв.м. </v>
          </cell>
          <cell r="C36" t="str">
            <v>Борзя ул. Гора Буха,27</v>
          </cell>
          <cell r="D36" t="str">
            <v>№75-75/005-75/005/016/2015-488/2 номер серия 75АА 678337</v>
          </cell>
        </row>
        <row r="37">
          <cell r="B37" t="str">
            <v>Поля фильтрации</v>
          </cell>
          <cell r="C37" t="str">
            <v>Борзя Гора буха</v>
          </cell>
        </row>
        <row r="38">
          <cell r="B38" t="str">
            <v>Артезианская скважина №1 инв№ 7748</v>
          </cell>
          <cell r="C38" t="str">
            <v>г.Борзя, ул.Промышленная, 6 Б</v>
          </cell>
        </row>
        <row r="39">
          <cell r="B39" t="str">
            <v>Артезианская скважина №2 инв№ 7747</v>
          </cell>
          <cell r="C39" t="str">
            <v>г.Борзя, ул.Промышленная, 6 Б</v>
          </cell>
        </row>
        <row r="40">
          <cell r="B40" t="str">
            <v>Артезианская скважина №3 инв№7746</v>
          </cell>
          <cell r="C40" t="str">
            <v>г.Борзя, ул.Промышленная, 6 Б</v>
          </cell>
        </row>
        <row r="41">
          <cell r="B41" t="str">
            <v>Артезианская скважина №3 инв№7750</v>
          </cell>
          <cell r="C41" t="str">
            <v>г.Борзя, ул.Промышленная, 6 Б</v>
          </cell>
        </row>
        <row r="42">
          <cell r="B42" t="str">
            <v>Артезианская скважина №5 инв№ 7751</v>
          </cell>
          <cell r="C42" t="str">
            <v>г.Борзя, ул.Промышленная, 6 Б</v>
          </cell>
        </row>
        <row r="43">
          <cell r="B43" t="str">
            <v>Артезианская скважина №7 инв№ 49</v>
          </cell>
          <cell r="C43" t="str">
            <v>г.Борзя, ул.Промышленная, 6 Б</v>
          </cell>
        </row>
        <row r="44">
          <cell r="B44" t="str">
            <v>Артезианская скважина №8 инв№ 7752</v>
          </cell>
          <cell r="C44" t="str">
            <v>г.Борзя, ул.Промышленная, 6 Б</v>
          </cell>
        </row>
        <row r="45">
          <cell r="B45" t="str">
            <v>Артезианская скважина №7/3709</v>
          </cell>
          <cell r="C45" t="str">
            <v>г.Борзя, ул.Строительный 1А</v>
          </cell>
        </row>
        <row r="46">
          <cell r="B46" t="str">
            <v>Артезианская скважина №8/3708176К</v>
          </cell>
          <cell r="C46" t="str">
            <v>г.Борзя, ул.Строительный 1А</v>
          </cell>
        </row>
        <row r="47">
          <cell r="B47" t="str">
            <v xml:space="preserve">Артезианская скважина №5133 </v>
          </cell>
          <cell r="C47" t="str">
            <v>г.Борзя, ул.Строительный 1А</v>
          </cell>
        </row>
        <row r="48">
          <cell r="B48" t="str">
            <v>Водозаборная будка при насосной № 4, деревянное, 1-но этажное, 1950 года ввода в эксплуатацию</v>
          </cell>
          <cell r="C48" t="str">
            <v>г.Борзя, ул.Строительный 1А</v>
          </cell>
        </row>
        <row r="49">
          <cell r="B49" t="str">
            <v>Здание насосной станции № 4 с шахтой надземной, кирпичное, 1-но этажное, 1949 года ввода в эксплуатацию,</v>
          </cell>
          <cell r="C49" t="str">
            <v>г.Борзя, ул.Строительный 1А</v>
          </cell>
        </row>
        <row r="50">
          <cell r="B50" t="str">
            <v>Водовод, трубопровод, 1987 года ввода в эксплуатацию</v>
          </cell>
          <cell r="C50" t="str">
            <v>Сети центрального водовода от Железнодорожного водозабора через СКцв51/64 до перекрестка вдоль ул. Гастелло через перекресток ул. Гастелло ул. Горького до ул. Рабочая СКцв51/55,от СКцв51/56 вдоль  ул. Горького до СКцв51/56-2 ул. Кирова  через СКцв51/56-3 через СКцв51/56-4 ул Шамсутдинова  до СКцв51/60-2 ул.Калинина вдоль ул. Калинина до перекрестка Дзержинского вдоль ул. Дзержинского до перекрестка Свердлова вдоль ул. Свердлова до СКцв51/60-7 до СКцв51/60-8 ул. Промышленная,</v>
          </cell>
        </row>
        <row r="51">
          <cell r="B51" t="str">
            <v>Водовод, трубопровод, 1983 года ввода в эксплуатацию</v>
          </cell>
          <cell r="C51" t="str">
            <v xml:space="preserve">Сети центрального водовода г.Борзя от Центрального водозабора бактерицидной камеры  через СКцв 2 через СКцв 3 через СКцв 4 через СКцв 5 через СКцв 6 через СКцв 7 через СКцв 8 через дорогу ул. Промышленная до перекрестка Дзержинского ул. Промышленная вдоль ул. Дзержинского до перекрестка с ул. Победы в доль ул. Победы  СКцв 14 через СКцв 15 через водокачку Победы 27 до СКцв 19 перекресток Победы пер. Переездный  через СК-31 через СКцв 32 через СКцв 33 до СКцв 37 до Городского резервуара </v>
          </cell>
        </row>
        <row r="52">
          <cell r="B52" t="str">
            <v>Водовод, трубопровод, 1984 года ввода в эксплуатацию</v>
          </cell>
          <cell r="C52" t="str">
            <v>Сети центрального водовода Ведерникова до перекрестка с ул. Ленина СКцв 51/22 через СКцв 51/22-1 через СКцв 51/22-2 до СКцв 51/22-3 на дороги напротив дома Ленина 49</v>
          </cell>
        </row>
        <row r="53">
          <cell r="B53" t="str">
            <v>Водовод, трубопровод, 1984 года ввода в эксплуатацию</v>
          </cell>
          <cell r="C53" t="str">
            <v xml:space="preserve">Сети центрального водовода от перекрестка ул. Ведерникова с ул. Ленина СКцв 51/22 вдоль ул. Ленина через  СКцв 51/23 до перекрестка с ул. Журавлева СКцв 51/24 вдоль ул. Журавлева через СКцв 51/25 через СК цв 51/26 до перекрестка с ул. Лазо СКцв 51/27 </v>
          </cell>
        </row>
        <row r="54">
          <cell r="B54" t="str">
            <v>Водовод, трубопровод, 1984 года ввода в эксплуатацию</v>
          </cell>
          <cell r="C54" t="str">
            <v>Сети центрального водовода от СКцв 51 перекресток ул. Ломоносова ул. Чкалова вдоль ул. Ломоносова через СКцв 51-1 район Нефтемаркета  через СКцв 51-2 через СКцв 51-3 вдоль парка   ул. Матросова через дорогу ул. Матросова через СКцв 51-4 до скважины ул. Чайковского</v>
          </cell>
        </row>
        <row r="55">
          <cell r="B55" t="str">
            <v>Водовод, трубопровод, 1987 года ввода в эксплуатацию</v>
          </cell>
          <cell r="C55" t="str">
            <v>Сети центрального водовода  от СКцв51/8 прекресток  ул. Гурьева, Партизанская, через СКВ ул. Гурьева до  границ земельного участка коррекционного дома</v>
          </cell>
        </row>
        <row r="56">
          <cell r="B56" t="str">
            <v>Водовод, трубопровод, 1987 года ввода в эксплуатацию</v>
          </cell>
          <cell r="C56" t="str">
            <v xml:space="preserve">Сети центрального водовода от СКцв 51/49 территория Железнодорожная 22 вдоль ул. Железнодорожная СКцв 51/48 через СКцв 51/47 через СКцв 51/46 через СКцв 51/45 в районе ворот Жд Вокзала вдоль дороги напротив автовокзала до СКцв 51/44 напротив Линии тока вдоль Таможни до СКцв 51/43 напротив Отделения дороги через СКцв 51/42 вдоль ул. Железнодорожная до СКцв 51/37 район военной полиции </v>
          </cell>
        </row>
        <row r="57">
          <cell r="B57" t="str">
            <v>Водовод, трубопровод, 1987 года ввода в эксплуатацию</v>
          </cell>
          <cell r="C57" t="str">
            <v xml:space="preserve">Сети центрального водовода  от СК-51/13 ул. Партизанская,вдоль ул. Савватеевская перекрестка ул. Ленина </v>
          </cell>
        </row>
        <row r="58">
          <cell r="B58" t="str">
            <v>Водовод, трубопровод, 1987 года ввода в эксплуатацию</v>
          </cell>
          <cell r="C58" t="str">
            <v>Сети центрального водовода  от СК-51/59 перекресток ул. Горького ул. Гастелла вдоль ул. Горького через бывшую водокачку Горького до забора Дистанции электроснабжения</v>
          </cell>
        </row>
        <row r="59">
          <cell r="B59" t="str">
            <v>Сооружение наружные сети водопровода, 1937 года ввода в эксплуатацию</v>
          </cell>
          <cell r="C59" t="str">
            <v>г.Борзя ул.Журавлева, 2а от ТК7/12-2 через ТК 7/12-1 до ввода в дом.</v>
          </cell>
        </row>
        <row r="60">
          <cell r="B60" t="str">
            <v>Сооружение наружные сети самоточной канализации, 1984 года ввода в эксплуатацию</v>
          </cell>
          <cell r="C60" t="str">
            <v>г.Борзя ул.Журавлева, 2а от ЦК 691 до ввода в дом</v>
          </cell>
        </row>
        <row r="61">
          <cell r="B61" t="str">
            <v>Сооружение канализация, 1937 года ввода в эксплуатацию</v>
          </cell>
          <cell r="C61" t="str">
            <v>г.Борзя ул.Журавлева, 2а  от КК697 до ЦК691</v>
          </cell>
        </row>
        <row r="62">
          <cell r="B62" t="str">
            <v>Сооружение водоснабжения, 1937 года ввода в эксплуатацию</v>
          </cell>
          <cell r="C62" t="str">
            <v>г.Борзя ул.Журавлева, 2а от УТ7/12 до ТК7/12-2</v>
          </cell>
        </row>
        <row r="63">
          <cell r="B63" t="str">
            <v>Скважина внс</v>
          </cell>
          <cell r="C63" t="str">
            <v>г.Борзя, ул.Партизанская</v>
          </cell>
        </row>
        <row r="64">
          <cell r="B64" t="str">
            <v>поля фильтрации</v>
          </cell>
          <cell r="C64" t="str">
            <v>Борзя Комсомольская 8</v>
          </cell>
        </row>
        <row r="65">
          <cell r="B65" t="str">
            <v>Здание конторы инв № 10183</v>
          </cell>
          <cell r="C65" t="str">
            <v>г. Борзя Железнодорожная 22</v>
          </cell>
        </row>
        <row r="66">
          <cell r="B66" t="str">
            <v>Здание гаража инв №б/н</v>
          </cell>
          <cell r="C66" t="str">
            <v>г. Борзя Железнодорожная 22</v>
          </cell>
        </row>
        <row r="67">
          <cell r="B67" t="str">
            <v>Гараж котельной инв №610017</v>
          </cell>
          <cell r="C67" t="str">
            <v>г. Борзя Железнодорожная 22</v>
          </cell>
        </row>
        <row r="68">
          <cell r="B68" t="str">
            <v>Здание котельной (разрушеной)</v>
          </cell>
          <cell r="C68" t="str">
            <v>г. Борзя Железнодорожная 22</v>
          </cell>
        </row>
        <row r="69">
          <cell r="B69" t="str">
            <v>Здание мастерских (токарный цех к котельной полуразрушен)</v>
          </cell>
          <cell r="C69" t="str">
            <v>г. Борзя Железнодорожная 22</v>
          </cell>
        </row>
        <row r="70">
          <cell r="B70" t="str">
            <v>Здание мастерских сантехников</v>
          </cell>
          <cell r="C70" t="str">
            <v>г. Борзя Железнодорожная 22</v>
          </cell>
        </row>
        <row r="71">
          <cell r="B71" t="str">
            <v xml:space="preserve"> Канализационная сеть, сооружение - К1</v>
          </cell>
          <cell r="C71" t="str">
            <v>г. Борзя, ул. Советская, 54</v>
          </cell>
          <cell r="D71" t="str">
            <v>75:04:160320:675</v>
          </cell>
        </row>
        <row r="72">
          <cell r="B72" t="str">
            <v>Канализационный  коллектор</v>
          </cell>
          <cell r="C72" t="str">
            <v>г. Борзя, ул. Савватеевская, 55, сооружение К2</v>
          </cell>
          <cell r="D72" t="str">
            <v>75:04:000000:1652</v>
          </cell>
        </row>
        <row r="73">
          <cell r="B73" t="str">
            <v>Сети холодного водоснабжения от стен дома 2 в</v>
          </cell>
          <cell r="C73" t="str">
            <v>г. Борзя, ул. Журавлева, д. 2 в, сооружение В2</v>
          </cell>
          <cell r="D73" t="str">
            <v> 75:04:160306:427</v>
          </cell>
        </row>
        <row r="74">
          <cell r="B74" t="str">
            <v>Водопроводная сеть</v>
          </cell>
          <cell r="C74" t="str">
            <v>г. Борзя, пер. Переездный,  4, д.6 "а", сооружение В4</v>
          </cell>
          <cell r="D74" t="str">
            <v xml:space="preserve">75:04:000000:1714 </v>
          </cell>
        </row>
        <row r="75">
          <cell r="B75" t="str">
            <v>Сети канализации</v>
          </cell>
          <cell r="C75" t="str">
            <v xml:space="preserve"> г. Борзя, ул. Богдана Хмельницкого, 12,  сооружение К6</v>
          </cell>
          <cell r="D75" t="str">
            <v>75:04:160327:306</v>
          </cell>
        </row>
        <row r="76">
          <cell r="B76" t="str">
            <v xml:space="preserve">Сети центрального водоотведения и  холодного водоснабжения </v>
          </cell>
          <cell r="C76" t="str">
            <v xml:space="preserve"> г. Борзя, ул. Б. Хмельницкого, 12, сооружение ВВ2</v>
          </cell>
          <cell r="D76" t="str">
            <v>75:04:160327:305</v>
          </cell>
        </row>
        <row r="77">
          <cell r="B77" t="str">
            <v xml:space="preserve">Канализационный коллектор (сети) </v>
          </cell>
          <cell r="C77" t="str">
            <v xml:space="preserve">г. Борзя, ул. Партизанская, сооружение К4 </v>
          </cell>
          <cell r="D77" t="str">
            <v xml:space="preserve"> 75:04:000000:1716 </v>
          </cell>
        </row>
        <row r="78">
          <cell r="B78" t="str">
            <v xml:space="preserve">Сети водоснабжения и водоотведения </v>
          </cell>
          <cell r="C78" t="str">
            <v xml:space="preserve">г. Борзя,ул. Лазо, 51 "а", сооружение - ВВ1 </v>
          </cell>
          <cell r="D78" t="str">
            <v xml:space="preserve"> 75:04:160203:441  </v>
          </cell>
        </row>
        <row r="79">
          <cell r="B79" t="str">
            <v>Водопроводная сеть</v>
          </cell>
          <cell r="C79" t="str">
            <v>г. Борзя, ул. Молодежная, сооружение В5</v>
          </cell>
          <cell r="D79" t="str">
            <v>75:04:000000:1718</v>
          </cell>
        </row>
        <row r="80">
          <cell r="B80" t="str">
            <v>Сети холодного водоснабжения</v>
          </cell>
          <cell r="C80" t="str">
            <v xml:space="preserve"> г. Борзя, ул. Промышленная, д.2, сооружение В6.</v>
          </cell>
          <cell r="D80" t="str">
            <v>75:04:000000:1727</v>
          </cell>
        </row>
        <row r="81">
          <cell r="B81" t="str">
            <v xml:space="preserve">Водопроводная сеть </v>
          </cell>
          <cell r="C81" t="str">
            <v xml:space="preserve"> г. Борзя, пер. Переездный, 4 «а», сооружение В7 </v>
          </cell>
          <cell r="D81" t="str">
            <v>75:04:000000:1719</v>
          </cell>
        </row>
        <row r="82">
          <cell r="B82" t="str">
            <v>Наружные канализационные сети</v>
          </cell>
          <cell r="C82" t="str">
            <v>г. Борзя, ул.Кирова,67, сооружение К4</v>
          </cell>
          <cell r="D82" t="str">
            <v>75:04:160113:542</v>
          </cell>
        </row>
        <row r="83">
          <cell r="B83" t="str">
            <v>Водопроводная сеть</v>
          </cell>
          <cell r="C83" t="str">
            <v>г. Борзя, ул. Промышленная, 6 «б»</v>
          </cell>
          <cell r="D83" t="str">
            <v>75:04:160120:101</v>
          </cell>
        </row>
        <row r="84">
          <cell r="B84" t="str">
            <v>Водопроводная сеть</v>
          </cell>
          <cell r="C84" t="str">
            <v>г. Борзя, ул. Кирова, 65, от сетевого колодца до ввода в здание МДОУ «Детский сад Радуга»</v>
          </cell>
          <cell r="D84" t="str">
            <v>75:04:160113:476</v>
          </cell>
        </row>
        <row r="85">
          <cell r="B85" t="str">
            <v>Наружные сети канализации</v>
          </cell>
          <cell r="C85" t="str">
            <v>г. Борзя, ул. Метелицы, д.3</v>
          </cell>
          <cell r="D85" t="str">
            <v>75:04:160306:109</v>
          </cell>
        </row>
        <row r="86">
          <cell r="B86" t="str">
            <v>Наружные канализационные сети от жилых домов № 5,7,9,11 по ул. Дзержинского до КК-11 ул. Свердлова</v>
          </cell>
          <cell r="C86" t="str">
            <v>г. Борзя, ул. Дзержинского, 11, сооружение 1</v>
          </cell>
          <cell r="D86" t="str">
            <v>75:04:000000:1577</v>
          </cell>
        </row>
        <row r="87">
          <cell r="B87" t="str">
            <v>Наружные сети водоснабжения, глубина заложения 3,5 м.</v>
          </cell>
          <cell r="C87" t="str">
            <v>г. Борзя, ул. Лазо, 98</v>
          </cell>
          <cell r="D87" t="str">
            <v>75:04:160306:116</v>
          </cell>
        </row>
        <row r="88">
          <cell r="B88" t="str">
            <v>Наружные канализационные сети</v>
          </cell>
          <cell r="C88" t="str">
            <v>г. Борзя, пер. Переездный, 2, сооружение 1</v>
          </cell>
          <cell r="D88" t="str">
            <v>75:04:000000:1573</v>
          </cell>
        </row>
        <row r="89">
          <cell r="B89" t="str">
            <v>Водопроводная сеть</v>
          </cell>
          <cell r="C89" t="str">
            <v>г. Борзя, ул. Семенихина, 25, сооружение В1Сети центрального водовода от городского резервуара СКцв 38 через СКцв 39 через СКцв 40 до СКцв 46 пер. Товарный вдоль пер. Товарного до СКцв 49 ул. Ломоносова вдоль ул. Ломоносова до перекрестка Ломоносова  ул. Чкалова СКцв 51  вдоль ул. Чкалова через СКцв 51/1 через СКцв 51/2 через федеральную трассу ул. Карла Маркса  СКцв 51/3 до  ул. геологическая вдоль ул Геологическая до перекрестка с ул. Гуриева СКцв 51/5 вдоль ул. Гурьева  до перекрестка с ул. Партизанская СКцв 51/8 вдоль ул. Партизанская через СКцв 51/9 через СКцв 51/ 10 через СКцв 51/11 через СКцв 51/12 через СКцв51/13 через СКцв 51/14 через СКцв 51/15 до перекрестка с ул. Ведерникова Скцв 51/16 вдоль ул. Ведерникова через СКцв 51/17 через Скцв 51/18 через СКцв 51/19 через федеральную дорогу Карла Маркса  СКцв 51/20  через СКцв 51/21 ул. Ведерникова до перекрестка с ул. Ленина СКцв 51/22</v>
          </cell>
          <cell r="D89" t="str">
            <v>75:04:000000:1653</v>
          </cell>
        </row>
        <row r="90">
          <cell r="B90" t="str">
            <v>Пожарный гидрант «ПГ-150» № 1</v>
          </cell>
          <cell r="C90" t="str">
            <v xml:space="preserve">г. Борзя, ул.Ленина,61 (перекресток ул. Ведерникова ул. Ленина) </v>
          </cell>
        </row>
        <row r="91">
          <cell r="B91" t="str">
            <v>Пожарный гидрант «ПГ-150» № 2</v>
          </cell>
          <cell r="C91" t="str">
            <v>г. Борзя, ул.Ленина,63 (перекресток ул. Ведерникова ул. Ленина)</v>
          </cell>
        </row>
        <row r="92">
          <cell r="B92" t="str">
            <v>Пожарный гидрант «ПГ-150» № 3</v>
          </cell>
          <cell r="C92" t="str">
            <v>г. Борзя, ул.Журавлева,2 (перекресток ул. Ленина ул. Журавлева)</v>
          </cell>
        </row>
        <row r="93">
          <cell r="B93" t="str">
            <v>Пожарный гидрант «ПГ-150» № 4</v>
          </cell>
          <cell r="C93" t="str">
            <v>г. Борзя, с ул. Журавлева (напротив трансформаторной будки проезд к котельной госпиталь)</v>
          </cell>
        </row>
        <row r="94">
          <cell r="B94" t="str">
            <v>Пожарный гидрант «ПГ-151» № 5</v>
          </cell>
          <cell r="C94" t="str">
            <v>г. Борзя, по ул. Журавлева возле трансформаторной будки</v>
          </cell>
        </row>
        <row r="95">
          <cell r="B95" t="str">
            <v xml:space="preserve">Пожарный гидрант «ПГ-150» № 6 </v>
          </cell>
          <cell r="C95" t="str">
            <v>г. Борзя, ул. Лазо, 98 (перекресток ул. Лазо ул. Журавлева)</v>
          </cell>
        </row>
        <row r="96">
          <cell r="B96" t="str">
            <v>Пожарный гидрант «ПГ-150» № 7</v>
          </cell>
          <cell r="C96" t="str">
            <v>г. Борзя, ул. Лазо, 98 (перекресток ул. Лазо ул. Журавлева)</v>
          </cell>
        </row>
        <row r="97">
          <cell r="B97" t="str">
            <v>Пожарный гидрант «ПГ-150» № 8</v>
          </cell>
          <cell r="C97" t="str">
            <v xml:space="preserve">г. Борзя, напротив дома ул. Ведерникова,29 </v>
          </cell>
        </row>
        <row r="98">
          <cell r="B98" t="str">
            <v>Пожарный гидрант «ПГ-150» № 9</v>
          </cell>
          <cell r="C98" t="str">
            <v>г. Борзя перекресток ул. Ведерникова и ул. Партизанская</v>
          </cell>
        </row>
        <row r="99">
          <cell r="B99" t="str">
            <v>Пожарный гидрант «ПГ-150» № 10</v>
          </cell>
          <cell r="C99" t="str">
            <v>г. Борзя, ул. Савватеевская, возле ворот Центральной котельной</v>
          </cell>
        </row>
        <row r="100">
          <cell r="B100" t="str">
            <v>Пожарный гидрант «ПГ-150» № 11</v>
          </cell>
          <cell r="C100" t="str">
            <v>г. Борзя, ул.Гурьева,80 квартал, школа-интернат</v>
          </cell>
        </row>
        <row r="101">
          <cell r="B101" t="str">
            <v>Пожарный гидрант «ПГ-150» № 12</v>
          </cell>
          <cell r="C101" t="str">
            <v>г. Борзя, угол ул.Гурьева,27 и ул. Геологическая</v>
          </cell>
        </row>
        <row r="102">
          <cell r="B102" t="str">
            <v>Пожарный гидрант «ПГ-150» № 13</v>
          </cell>
          <cell r="C102" t="str">
            <v>г. Борзя, угол ул. Савватеевская и ул. Железнодорожная</v>
          </cell>
        </row>
        <row r="103">
          <cell r="B103" t="str">
            <v>Пожарный гидрант «ПГ-150» № 14</v>
          </cell>
          <cell r="C103" t="str">
            <v>г. Борзя,  перекресток ул. Карла Маркса ул. Савватеевская на углу дома №98</v>
          </cell>
        </row>
        <row r="104">
          <cell r="B104" t="str">
            <v>Пожарный гидрант «ПГ-150» № 18</v>
          </cell>
          <cell r="C104" t="str">
            <v>г. Борзя,   на углу дома ул. Дзержинского,44</v>
          </cell>
        </row>
        <row r="105">
          <cell r="B105" t="str">
            <v>Пожарный гидрант «ПГ-150» № 20</v>
          </cell>
          <cell r="C105" t="str">
            <v>г. Борзя,  ул. Савватеевская на углу детского сада и дома 82</v>
          </cell>
        </row>
        <row r="106">
          <cell r="B106" t="str">
            <v>Пожарный гидрант «ПГ-150» № 21</v>
          </cell>
          <cell r="C106" t="str">
            <v>г. Борзя,  ул. Савватеевская, напротив дома 62А</v>
          </cell>
        </row>
        <row r="107">
          <cell r="B107" t="str">
            <v>Пожарный гидрант «ПГ-150» № 23</v>
          </cell>
          <cell r="C107" t="str">
            <v>г. Борзя, перекресток ул. Горького и пер .Деповской</v>
          </cell>
        </row>
        <row r="108">
          <cell r="B108" t="str">
            <v>Пожарный гидрант «ПГ-150» № 24</v>
          </cell>
          <cell r="C108" t="str">
            <v>г. Борзя, ул. Калинина, напротив дома №8</v>
          </cell>
        </row>
        <row r="109">
          <cell r="B109" t="str">
            <v>Пожарный гидрант «ПГ-150» № 25</v>
          </cell>
          <cell r="C109" t="str">
            <v>г. Борзя, ул. Дзержинского, напротив дома №27</v>
          </cell>
        </row>
        <row r="110">
          <cell r="B110" t="str">
            <v>Пожарный гидрант «ПГ-150» № 26</v>
          </cell>
          <cell r="C110" t="str">
            <v>г. Борзя, ул. Промышленная</v>
          </cell>
        </row>
        <row r="111">
          <cell r="B111" t="str">
            <v>Бесхозяйные  инженерные сети</v>
          </cell>
        </row>
        <row r="112">
          <cell r="B112" t="str">
            <v xml:space="preserve">Бесхозяйные внутридворовые сети холодного водоснабжения  </v>
          </cell>
          <cell r="C112" t="str">
            <v>г. Борзя, ул.Советская,54 (бассейн)</v>
          </cell>
          <cell r="D112" t="str">
            <v>Бесхозяйные</v>
          </cell>
        </row>
        <row r="113">
          <cell r="B113" t="str">
            <v xml:space="preserve">Бесхозяйные внутридворовые сети холодного водоснабжения  </v>
          </cell>
          <cell r="C113" t="str">
            <v>г. Борзя, от Н11 через Н15 до ввода в МКД ул. Промышленная, д.2 «б», д.4 «а»</v>
          </cell>
          <cell r="D113" t="str">
            <v>Бесхозяйные</v>
          </cell>
        </row>
        <row r="114">
          <cell r="B114" t="str">
            <v xml:space="preserve">Бесхозяйные внутридворовые сети холодного водоснабжения  </v>
          </cell>
          <cell r="C114" t="str">
            <v>г. Борзя, в границах МКД ул. Лазо, д.63 от ТК8 до ТК8-1</v>
          </cell>
          <cell r="D114" t="str">
            <v>Бесхозяйные</v>
          </cell>
        </row>
        <row r="115">
          <cell r="B115" t="str">
            <v xml:space="preserve">Бесхозяйные внутридворовые сети холодного водоснабжения  </v>
          </cell>
          <cell r="C115" t="str">
            <v>г. Борзя, от СКцв 51/60-5 дом ТК57 до ввода в МКД ул.Дзержинского,11</v>
          </cell>
          <cell r="D115" t="str">
            <v>Бесхозяйные</v>
          </cell>
        </row>
        <row r="116">
          <cell r="B116" t="str">
            <v xml:space="preserve">Бесхозяйные внутридворовые сети холодного водоснабжения  </v>
          </cell>
          <cell r="C116" t="str">
            <v>г. Борзя, ул.Горького,18, от водокачки до МКД Зеленый, 16.</v>
          </cell>
          <cell r="D116" t="str">
            <v>Бесхозяйные</v>
          </cell>
        </row>
        <row r="117">
          <cell r="B117" t="str">
            <v xml:space="preserve">Бесхозяйные внутридворовые сети холодного водоснабжения  </v>
          </cell>
          <cell r="C117" t="str">
            <v xml:space="preserve">г. Борзя, от МКД пер. Зеленый, 61 до МКД пер. Зеленый, д.65 «а», д.65 «б», д.65 «в». </v>
          </cell>
          <cell r="D117" t="str">
            <v>Бесхозяйные</v>
          </cell>
        </row>
        <row r="118">
          <cell r="B118" t="str">
            <v xml:space="preserve">Бесхозяйные внутридворовые  сети холодного водоснабжения  </v>
          </cell>
          <cell r="C118" t="str">
            <v xml:space="preserve">   г. Борзя, от МКД, пер. Зеленый, 65 «в» до МКД пер. Зеленый, д.65 «б». </v>
          </cell>
          <cell r="D118" t="str">
            <v>Бесхозяйные</v>
          </cell>
        </row>
        <row r="119">
          <cell r="B119" t="str">
            <v xml:space="preserve">Бесхозяйные внутри дворовые  сети холодного водоснабжения  </v>
          </cell>
          <cell r="C119" t="str">
            <v xml:space="preserve">   г. Борзя, от МКД, пер. Зеленый, 65 «в» до МКД пер. Зеленый, д.65 «а». </v>
          </cell>
          <cell r="D119" t="str">
            <v>Бесхозяйные</v>
          </cell>
        </row>
        <row r="120">
          <cell r="B120" t="str">
            <v xml:space="preserve">Бесхозяйные внутридворовые  сети холодного водоснабжения  </v>
          </cell>
          <cell r="C120" t="str">
            <v xml:space="preserve">  Сети холодного водоснабжения, расположенные по адресам: - г. Борзя, от МКД пер. Зеленый, 61 через территорию Дистанции электроснабжения </v>
          </cell>
          <cell r="D120" t="str">
            <v>Бесхозяйные</v>
          </cell>
        </row>
        <row r="121">
          <cell r="B121" t="str">
            <v xml:space="preserve">Бесхозяйные внутридворовые  сети холодного водоснабжения  </v>
          </cell>
          <cell r="C121" t="str">
            <v xml:space="preserve"> г. Борзя, от Дистанции водоснабжения до МКД пер. Зеленый,73. </v>
          </cell>
          <cell r="D121" t="str">
            <v>Бесхозяйные</v>
          </cell>
        </row>
        <row r="122">
          <cell r="B122" t="str">
            <v xml:space="preserve">Бесхозяйные внутридворовые  сети холодного водоснабжения  </v>
          </cell>
          <cell r="C122" t="str">
            <v xml:space="preserve"> г. Борзя, от МКД пер. Зеленый,73 до МКД пер. Зеленый, 69 «а». </v>
          </cell>
          <cell r="D122" t="str">
            <v>Бесхозяйные</v>
          </cell>
        </row>
        <row r="123">
          <cell r="B123" t="str">
            <v xml:space="preserve">Бесхозяйные внутридворовые  сети холодного водоснабжения  </v>
          </cell>
          <cell r="C123" t="str">
            <v xml:space="preserve">  г. Борзя, от МКД пер. Зеленый, 69 «а» до МКД Зеленый,71. </v>
          </cell>
          <cell r="D123" t="str">
            <v>Бесхозяйные</v>
          </cell>
        </row>
        <row r="124">
          <cell r="B124" t="str">
            <v xml:space="preserve">Бесхозяйные внутридворовые  сети холодного водоснабжения  </v>
          </cell>
          <cell r="C124" t="str">
            <v xml:space="preserve"> г. Борзя, от МКД пер. Зеленый,71 до МКД Зеленый, 69</v>
          </cell>
          <cell r="D124" t="str">
            <v>Бесхозяйные</v>
          </cell>
        </row>
        <row r="125">
          <cell r="B125" t="str">
            <v xml:space="preserve">Бесхозяйные внутридворовые  сети холодного водоснабжения  </v>
          </cell>
          <cell r="C125" t="str">
            <v xml:space="preserve"> г. Борзя, от МКД пер. Зеленый,69 до МКД Зеленый, 67</v>
          </cell>
          <cell r="D125" t="str">
            <v>Бесхозяйные</v>
          </cell>
        </row>
        <row r="126">
          <cell r="B126" t="str">
            <v xml:space="preserve">Бесхозяйные внутридворовые  сети холодного водоснабжения  </v>
          </cell>
          <cell r="C126" t="str">
            <v xml:space="preserve"> г. Борзя, от МКД пер. Зеленый,71 до МКД Зеленый, 1 «б». </v>
          </cell>
          <cell r="D126" t="str">
            <v>Бесхозяйные</v>
          </cell>
        </row>
        <row r="127">
          <cell r="B127" t="str">
            <v xml:space="preserve">Бесхозяйные внутридворовые  сети холодного водоснабжения  </v>
          </cell>
          <cell r="C127" t="str">
            <v xml:space="preserve"> г. Борзя, от Центрального водовода проходит через участок ул. Рабочая до Склада топлива. </v>
          </cell>
          <cell r="D127" t="str">
            <v>Бесхозяйные</v>
          </cell>
        </row>
        <row r="128">
          <cell r="B128" t="str">
            <v xml:space="preserve">Бесхозяйные внутридворовые  сети холодного водоснабжения  </v>
          </cell>
          <cell r="C128" t="str">
            <v xml:space="preserve">г. Борзя, от метки 1007 до метки 1009 до ЦК 1010 до ввода в МКД ул.Кирова,61.  </v>
          </cell>
          <cell r="D128" t="str">
            <v>Бесхозяйные</v>
          </cell>
        </row>
        <row r="129">
          <cell r="B129" t="str">
            <v xml:space="preserve">Бесхозяйные внутридворовые  сети холодного водоснабжения  </v>
          </cell>
          <cell r="C129" t="str">
            <v xml:space="preserve">г.Борзя, от ТКЗ 7/13.0 (рядом МКД Чехова,3б), через УТ7/13, через УТ 7/11 до ТКЗ 7/11 до ввода в МКД ул. Ломоносова, д.2 и до ввода в МКД ул. Ломоносова, д.4 </v>
          </cell>
          <cell r="D129" t="str">
            <v>Бесхозяйные</v>
          </cell>
        </row>
        <row r="130">
          <cell r="B130" t="str">
            <v xml:space="preserve">Бесхозяйные внутридворовые  сети холодного водоснабжения  </v>
          </cell>
          <cell r="C130" t="str">
            <v xml:space="preserve">г. Борзя, ул. Промышленная, д.39, от ТК63 до ТК47 через ТК39,  через ТК40,  через ТК41, через ТК42,  через ТК43,  через ТК44,  через ТК45 до ТК46   (до границ земельного участка МКД ул. Промышленная, 26) </v>
          </cell>
          <cell r="D130" t="str">
            <v>Бесхозяйные</v>
          </cell>
        </row>
        <row r="131">
          <cell r="B131" t="str">
            <v xml:space="preserve">Бесхозяйные внутридворовые  сети холодного водоснабжения  </v>
          </cell>
          <cell r="C131" t="str">
            <v xml:space="preserve">г. Борзя, от ТК 28  (МКД пер. Переездный, 1) до ТК27 (МКД пер. Переездный, 2) </v>
          </cell>
          <cell r="D131" t="str">
            <v>Бесхозяйные</v>
          </cell>
        </row>
        <row r="132">
          <cell r="B132" t="str">
            <v xml:space="preserve">Бесхозяйные внутридворовые  сети канализации  </v>
          </cell>
          <cell r="C132" t="str">
            <v xml:space="preserve"> г. Борзя, от КК978 (ул. Свердлова) через территорию «Россети», через территорию столярного цеха,  ул. Свердлова, 28 до КК10.10 (ул. Кирова). </v>
          </cell>
          <cell r="D132" t="str">
            <v>Бесхозяйные</v>
          </cell>
        </row>
        <row r="133">
          <cell r="B133" t="str">
            <v xml:space="preserve">Бесхозяйные внутридворовые  сети холодного водоснабжения  </v>
          </cell>
          <cell r="C133" t="str">
            <v xml:space="preserve">г. Борзя, от ул. Гурьева (79 квартал), д.15, вдоль МКД Гурьева,14 до МКД ул.Гурьева,13. </v>
          </cell>
          <cell r="D133" t="str">
            <v>Бесхозяйные</v>
          </cell>
        </row>
        <row r="134">
          <cell r="B134" t="str">
            <v xml:space="preserve">Бесхозяйные внутридворовые  сети холодного водоснабжения  </v>
          </cell>
          <cell r="C134" t="str">
            <v xml:space="preserve">    г. Борзя, от пожарного гидранта через ТК14 до МКД ул. Савватеевская, д.82,от ТК14 через ТК15 до МКД ул.Савватеевская,д.80, от  ТК15 через УТ5 до ТК5/1 до ул.Савватеевская,д.62 «а», от УТ5 до ТК 5/1/1 до МКД ул. ул.Савватеевская,д.53,от ТК 5/1до ТК5/2 в район границ земельного участка ул. Советская, д.52 (МОУ СОШ. № 43)</v>
          </cell>
          <cell r="D134" t="str">
            <v>Бесхозяйные</v>
          </cell>
        </row>
        <row r="135">
          <cell r="B135" t="str">
            <v xml:space="preserve">Бесхозяйные внутридворовые  сети холодного водоснабжения </v>
          </cell>
          <cell r="C135" t="str">
            <v xml:space="preserve">  г. Борзя, ул. Карла Маркса, д.87, от ТК5/2 до МКД </v>
          </cell>
          <cell r="D135" t="str">
            <v>Бесхозяйные</v>
          </cell>
        </row>
        <row r="136">
          <cell r="B136" t="str">
            <v xml:space="preserve">Бесхозяйные внутридворовые  сети холодного водоснабжения  </v>
          </cell>
          <cell r="C136" t="str">
            <v xml:space="preserve">г. Борзя, ул. Советская, д. 50, от ТК5/3 до МКД. </v>
          </cell>
          <cell r="D136" t="str">
            <v>Бесхозяйные</v>
          </cell>
        </row>
        <row r="137">
          <cell r="B137" t="str">
            <v xml:space="preserve">Бесхозяйные внутридворовые  сети холодного водоснабжения  </v>
          </cell>
          <cell r="C137" t="str">
            <v xml:space="preserve">г. Борзя,  ул. Карла Маркса, д.98, д.96, от ТК5/1 через УТ 6,через ТК6/1 до МКД.   </v>
          </cell>
          <cell r="D137" t="str">
            <v>Бесхозяйные</v>
          </cell>
        </row>
        <row r="138">
          <cell r="B138" t="str">
            <v xml:space="preserve">Бесхозяйные внутридворовые  сети холодного водоснабжения  </v>
          </cell>
          <cell r="C138" t="str">
            <v xml:space="preserve">г. Борзя, ул. Советская, д.30, от ТК6/1 через ТК6/1-1, через ТК6/3, через ТК6/3-1 </v>
          </cell>
          <cell r="D138" t="str">
            <v>Бесхозяйные</v>
          </cell>
        </row>
        <row r="139">
          <cell r="B139" t="str">
            <v xml:space="preserve">Бесхозяйные внутридворовые  сети холодного водоснабжения  </v>
          </cell>
          <cell r="C139" t="str">
            <v>г. Борзя, от ТК6/3 через ТК6/5 напротив Музыкальной школы, вдоль ДЮСШ до ТК6/7 через ТК6/9 напротив Медицинского училища до УТ7 перекрестка ул. Ленина-ул. Савватеевская.</v>
          </cell>
          <cell r="D139" t="str">
            <v>Бесхозяйные</v>
          </cell>
        </row>
        <row r="140">
          <cell r="B140" t="str">
            <v xml:space="preserve">Бесхозяйные внутридворовые  сети холодного водоснабжения  </v>
          </cell>
          <cell r="C140" t="str">
            <v>г. Борзя, от ТК6/7 через бывшую котельную ЦРММ до ТК7/1-3 до МКД: ул. Ленина, д.14, от ТК7/1-3 через ТК7/1-2 до ТК7/1-1, до МКД ул. Ленина, д.12, до МКД ул. Б. Хмельницкого, д.11.</v>
          </cell>
          <cell r="D140" t="str">
            <v>Бесхозяйные</v>
          </cell>
        </row>
        <row r="141">
          <cell r="B141" t="str">
            <v xml:space="preserve">Бесхозяйные внутридворовые  сети холодного водоснабжения  </v>
          </cell>
          <cell r="C141" t="str">
            <v xml:space="preserve">г. Борзя, от УТ7 до МКД ул. Ленина, д.27 </v>
          </cell>
          <cell r="D141" t="str">
            <v>Бесхозяйные</v>
          </cell>
        </row>
        <row r="142">
          <cell r="B142" t="str">
            <v xml:space="preserve">Бесхозяйные внутридворовые  сети холодного водоснабжения  </v>
          </cell>
          <cell r="C142" t="str">
            <v>г. Борзя, от Центрального водовода, от ул. Железнодорожной, д. 22, до границ земельного участка ТК10/4 в МОУ СОШ. № 240 (ул.Лазо,33)</v>
          </cell>
          <cell r="D142" t="str">
            <v>Бесхозяйные</v>
          </cell>
        </row>
        <row r="143">
          <cell r="B143" t="str">
            <v xml:space="preserve">Бесхозяйные внутридворовые  сети холодного водоснабжения  </v>
          </cell>
          <cell r="C143" t="str">
            <v>г. Борзя, от ТК10/2 через УТ10 ул. Железнодорожная, через ТК9/1, через УТ9 перекресток ул. Савватеевская-Лазо, вдоль ул. Савватеевской через ТК8/2, через УТ8, через ТК8/1 до МКД ул. Савватеевская, д.4</v>
          </cell>
          <cell r="D143" t="str">
            <v>Бесхозяйные</v>
          </cell>
        </row>
        <row r="144">
          <cell r="B144" t="str">
            <v xml:space="preserve">Бесхозяйные внутридворовые  сети холодного водоснабжения  </v>
          </cell>
          <cell r="C144" t="str">
            <v>г.Борзя, от МКД ул. Савватеевская, д.4 до МКД ул. Савватеевская, д.2</v>
          </cell>
          <cell r="D144" t="str">
            <v>Бесхозяйные</v>
          </cell>
        </row>
        <row r="145">
          <cell r="B145" t="str">
            <v xml:space="preserve">Бесхозяйные внутридворовые  сети холодного водоснабжения  </v>
          </cell>
          <cell r="C145" t="str">
            <v>г. Борзя, от ТК6/7 ул. Савватеевская до МКД ул. Савватеевская, д.15</v>
          </cell>
          <cell r="D145" t="str">
            <v>Бесхозяйные</v>
          </cell>
        </row>
        <row r="146">
          <cell r="B146" t="str">
            <v xml:space="preserve">Бесхозяйные внутридворовые  сети холодного водоснабжения  </v>
          </cell>
          <cell r="C146" t="str">
            <v>г. Борзя, от ТК8/1 транзитом ТК8/3  и УТ8/1 через рынок «Шик» до ТК8/1-2 через ТК8/1-4 МКД ул.Лазо,д.24</v>
          </cell>
          <cell r="D146" t="str">
            <v>Бесхозяйные</v>
          </cell>
        </row>
        <row r="147">
          <cell r="B147" t="str">
            <v xml:space="preserve">Бесхозяйные внутридворовые  сети холодного водоснабжения  </v>
          </cell>
          <cell r="C147" t="str">
            <v>г. Борзя, от ТК8/1-2 до МКД ул. Б. Хмельницкого, д.1</v>
          </cell>
          <cell r="D147" t="str">
            <v>Бесхозяйные</v>
          </cell>
        </row>
        <row r="148">
          <cell r="B148" t="str">
            <v xml:space="preserve">Бесхозяйные внутридворовые  сети холодного водоснабжения  </v>
          </cell>
          <cell r="C148" t="str">
            <v>г. Борзя, транзитом  через МКД ул. Б. Хмельницкого, д.1,через дорогу до ТК8/1-6 до МКД ул. Б. Хмельницкого, д.2</v>
          </cell>
          <cell r="D148" t="str">
            <v>Бесхозяйные</v>
          </cell>
        </row>
        <row r="149">
          <cell r="B149" t="str">
            <v xml:space="preserve">Бесхозяйные внутри дворовые  сети холодного водоснабжения  </v>
          </cell>
          <cell r="C149" t="str">
            <v>г. Борзя, от ТК8/1-6 до МКД ул. Б. Хмельницкого, д.4</v>
          </cell>
          <cell r="D149" t="str">
            <v>Бесхозяйные</v>
          </cell>
        </row>
        <row r="150">
          <cell r="B150" t="str">
            <v xml:space="preserve">Бесхозяйные внутридворовые  сети холодного водоснабжения  </v>
          </cell>
          <cell r="C150" t="str">
            <v>г. Борзя, от ТК8/1-6 до ТК8/1-8 МКД ул. Лазо, д.22, от ТК8/1-8  через ТК8/1-10 до ТК7/7.13 до  МКД ул. Лазо, д.20, от  ТК7/7.13 до ТК7/7.11 до  МКД ул. Лазо, д.18,от ТК7/7.11, через ТК7/7.9, через ТК7/7.5 до ТК7/7.7 до МКД ул. Лазо, д.14, д.15, от ТК7/7.7 до МКД ул. Лазо,д.7</v>
          </cell>
          <cell r="D150" t="str">
            <v>Бесхозяйные</v>
          </cell>
        </row>
        <row r="151">
          <cell r="B151" t="str">
            <v xml:space="preserve">Бесхозяйные внутридворовые  сети холодного водоснабжения  </v>
          </cell>
          <cell r="C151" t="str">
            <v>г. Борзя, от ТК8/1-10 до МКД ул. Чайковского, д.9</v>
          </cell>
          <cell r="D151" t="str">
            <v>Бесхозяйные</v>
          </cell>
        </row>
        <row r="152">
          <cell r="B152" t="str">
            <v xml:space="preserve">Бесхозяйные внутридворовые  сети холодного водоснабжения  </v>
          </cell>
          <cell r="C152" t="str">
            <v>г. Борзя, от ТК 7/7.9 до МКД ул. Чайковского, д.11, через ТК до МКД ул. Чайковского, д. 13, д.15</v>
          </cell>
          <cell r="D152" t="str">
            <v>Бесхозяйные</v>
          </cell>
        </row>
        <row r="153">
          <cell r="B153" t="str">
            <v xml:space="preserve">Бесхозяйные внутридворовые  сети холодного водоснабжения  </v>
          </cell>
          <cell r="C153" t="str">
            <v>г. Борзя, от ТК 7/7.5 до ТК 7/7.3 до МКД ул. Чайковского, д.1Б, от ТК 7/7.3 до ТК 7/7.1 до МКД ул. Чайковского, 1 А, до УТ7/7, до МКД ул. Чайковского,3 А</v>
          </cell>
          <cell r="D153" t="str">
            <v>Бесхозяйные</v>
          </cell>
        </row>
        <row r="154">
          <cell r="B154" t="str">
            <v xml:space="preserve">Бесхозяйные внутридворовые  сети холодного водоснабжения  </v>
          </cell>
          <cell r="C154" t="str">
            <v>г. Борзя, от УТ7/7 через  ТК 7/2.2 до ТК7/7.6 до МКД ул. Чайковского д.1, д.3, д.4, д.2</v>
          </cell>
          <cell r="D154" t="str">
            <v>Бесхозяйные</v>
          </cell>
        </row>
        <row r="155">
          <cell r="B155" t="str">
            <v xml:space="preserve">Бесхозяйные внутридворовые  сети холодного водоснабжения  </v>
          </cell>
          <cell r="C155" t="str">
            <v>г. Борзя, от ТК7/7.6  через ТК7/7.0 до МКД ул. Чайковского,5 А</v>
          </cell>
          <cell r="D155" t="str">
            <v>Бесхозяйные</v>
          </cell>
        </row>
        <row r="156">
          <cell r="B156" t="str">
            <v xml:space="preserve">Бесхозяйные внутридворовые  сети холодного водоснабжения  </v>
          </cell>
          <cell r="C156" t="str">
            <v>г. Борзя, от ТК7/7.0 до ТК7/7.8   до МКД ул. Чайковского, д.6, д. 8, д.7, д.5, д.4 А</v>
          </cell>
          <cell r="D156" t="str">
            <v>Бесхозяйные</v>
          </cell>
        </row>
        <row r="157">
          <cell r="B157" t="str">
            <v xml:space="preserve">Бесхозяйные внутридворовые  сети холодного водоснабжения  </v>
          </cell>
          <cell r="C157" t="str">
            <v>г. Борзя, от УТ7/3 ул. Ленина район аптеки через ул. Ленина, через  ТК7/3.0,через ТК7/7.12, через ТК7/7.10, через ТК7/7.4 до МКД  Ленина, д.3, от  ТК7/7.4 до ТК7/7.4.1 до МКД ул. Ленина, д.1, до МКД ул. Матросова, д.23, д.25</v>
          </cell>
          <cell r="D157" t="str">
            <v>Бесхозяйные</v>
          </cell>
        </row>
        <row r="158">
          <cell r="B158" t="str">
            <v xml:space="preserve">Бесхозяйные внутридворовые  сети холодного водоснабжения  </v>
          </cell>
          <cell r="C158" t="str">
            <v xml:space="preserve">г. Борзя, от УТ7/7 через дорогу ул. Матросова до ТК7/11.6 до МКД ул. Матросова,16, от МКД ул. Матросова, 16 через ТК7/5.2 до МКД ул. Матросова, 18, до ТК7/5.1 МКД ул. Матросова, 20 через  ул. Матросова до УТ7/5 до МКД ул. Ленина, д. 2. </v>
          </cell>
          <cell r="D158" t="str">
            <v>Бесхозяйные</v>
          </cell>
        </row>
        <row r="159">
          <cell r="B159" t="str">
            <v xml:space="preserve">Бесхозяйные внутридворовые  сети холодного водоснабжения  </v>
          </cell>
          <cell r="C159" t="str">
            <v>г. Борзя, от ТК7/11.6 через ТК7/11.4 МКД ул. Ломоносова, д.3, от ТК 7/11.4 до ТК 7/11.2 до МКД ул.Ломоносова,д.5, от УТ7/11 через сквер к МКД по ул. Ломоносова, д.1, д.2, от ТК7/11.2 через ТК7/11.1 до МКД ул. Ломоносова,д.7, от ТК7/11.1 через ТК7/11.3 до МКД ул. Ломоносова, д.9, через ТК7/11.5 до МКД ул. Чехова, 2</v>
          </cell>
          <cell r="D159" t="str">
            <v>Бесхозяйные</v>
          </cell>
        </row>
        <row r="160">
          <cell r="B160" t="str">
            <v xml:space="preserve">Бесхозяйные внутридворовые  сети холодного водоснабжения  </v>
          </cell>
          <cell r="C160" t="str">
            <v>г. Борзя, от УТ7/11 через УТ7/9 до ТК 7/13.1 до МКД ул. Матросова, 24 «А», МКД ул. Чехова, д.3 «Д», д.3, д.1 «А», от УТ7/13 через ТК 7/13.0 до УТ7/15, через ТК7/15.1 до МКД ул. Чехова, д.3 «В», от ТК7/15.1 до ТК7/15.3 до МКД ул. Чехова, д.5 «Г», от ТК7/15.3 до ТК7/15.5 до МКД ул. Чехова, д.5 «В», от ТК7/15.5 до ТК7/15.7 до МКД ул. Чехова, д.7 «Д» , от ТК7/15.7 до ТК7/15.9 до МКД ул. Чехова, д.7 «Г», от УТ7/15 через ТК7/15.2 до ТК7/15.4 до МКД ул. Чехова, д.5, от ТК7/15.4 до ТК7/15.6 до МКД ул. Чехова, д.5 «А», от ТК7/15.6 до ТК7/15.8 МКД ул. Чехова, д.7 «А», д.7 «Б»</v>
          </cell>
          <cell r="D160" t="str">
            <v>Бесхозяйные</v>
          </cell>
        </row>
        <row r="161">
          <cell r="B161" t="str">
            <v xml:space="preserve">Бесхозяйные внутридворовые  сети холодного водоснабжения  </v>
          </cell>
          <cell r="C161" t="str">
            <v>г. Борзя, от ТК8/1.7 ул. Б. Хмельницкого, д.6, от ТК8/1.5 до МКД ул. Б. Хмельницкого, д.5, д.6, д.7, от ТК8/1.5 до МКД ул. Ленина, д.21, д.23, до ТК8/1.3 ул. Б. Хмельницкого, от ТК8/1.5 до МКД ул.Савватеевская,д.10</v>
          </cell>
          <cell r="D161" t="str">
            <v>Бесхозяйные</v>
          </cell>
        </row>
        <row r="162">
          <cell r="B162" t="str">
            <v xml:space="preserve">Бесхозяйные внутридворовые  сети холодного водоснабжения  </v>
          </cell>
          <cell r="C162" t="str">
            <v>г. Борзя, от Центрального водовода, от ТК10/4 ул.Железнодорожная, до общежития ул. Пушкина, 2, от СКцв 51/49 вдоль ул. Железнодорожной, через СКцв 51/44 до ввода в МКД ул. Лазо, 51 «а», д. 51, д.55, д.63</v>
          </cell>
          <cell r="D162" t="str">
            <v>Бесхозяйные</v>
          </cell>
        </row>
        <row r="163">
          <cell r="B163" t="str">
            <v xml:space="preserve">Бесхозяйные внутридворовые  сети холодного водоснабжения  </v>
          </cell>
          <cell r="C163" t="str">
            <v>г. Борзя, от ТК3/4.1, МКД ул. Пушкина, 5</v>
          </cell>
          <cell r="D163" t="str">
            <v>Бесхозяйные</v>
          </cell>
        </row>
        <row r="164">
          <cell r="B164" t="str">
            <v xml:space="preserve">Бесхозяйные внутридворовые  сети холодного водоснабжения  </v>
          </cell>
          <cell r="C164" t="str">
            <v xml:space="preserve">г.Борзя, от Центрального водовода ул. Ведерникова-ул. Ленина от УТ7/8-2 до МКД: ул. Ленина, д.44, д.42; ул. Метелицы, д.11, д.19 «а», д.15, д.21 «а», ул.Ленина,д.51, д.49, д.47; ул. Пушкина, 19 «а», ул.Метелицы,д.30; Муниципальное бюджетное учреждение дополнительного образования детей «Детская художественная школа г. Борзи». г.Борзя,ул.Пушкина,23, ДДТ, Музей; Администрация МР «Борзинский район» ул.Ленина,37. </v>
          </cell>
          <cell r="D164" t="str">
            <v>Бесхозяйные</v>
          </cell>
        </row>
        <row r="165">
          <cell r="B165" t="str">
            <v xml:space="preserve">Бесхозяйные внутридворовые  сети холодного водоснабжения  </v>
          </cell>
          <cell r="C165" t="str">
            <v xml:space="preserve">г. Борзя, от ул. Промышленной, д. 37 через дорогу  ул. Дзержинского до МКД: ул. Нагорная, д.12, д.10, от ТК7 через ул. Промышленная, д. 26 до ТК47 </v>
          </cell>
          <cell r="D165" t="str">
            <v>Бесхозяйные</v>
          </cell>
        </row>
        <row r="166">
          <cell r="B166" t="str">
            <v xml:space="preserve">Бесхозяйные внутридворовые  сети холодного водоснабжения  </v>
          </cell>
          <cell r="C166" t="str">
            <v>г. Борзя, от УТ9 до ввода в МКД: ул. Дзержинского, д.5, д.7, д.9</v>
          </cell>
          <cell r="D166" t="str">
            <v>Бесхозяйные</v>
          </cell>
        </row>
        <row r="167">
          <cell r="B167" t="str">
            <v xml:space="preserve">Бесхозяйные внутридворовые  сети канализации  </v>
          </cell>
          <cell r="C167" t="str">
            <v xml:space="preserve">г.Борзя, МКД ул. Б. Хмельницкого, д.1, от ЦК 507 через КК 740 до КК732 до стены дома подъезд №1, от КК 732 до КК 733 до стены дома подъезд № 2, от КК 733 до КК 734 до стены дома подъезд №3, от КК 734 до КК 735 до стены дома подъезд № 4. </v>
          </cell>
          <cell r="D167" t="str">
            <v>Бесхозяйные</v>
          </cell>
        </row>
        <row r="168">
          <cell r="B168" t="str">
            <v xml:space="preserve">Бесхозяйные внутридворовые  сети канализации  </v>
          </cell>
          <cell r="C168" t="str">
            <v xml:space="preserve">г. Борзя,  МКД ул. Б. Хмельницкого, д. 2, от ЦК 555 до КК 554 до стены дома подъезд №1, от КК554 до КК553 до стены дома подъезд № 2, от КК553 до КК 552 до стены дома подъезд №3, от КК 552 до КК 551 до стены дома подъезд № 4. </v>
          </cell>
          <cell r="D168" t="str">
            <v>Бесхозяйные</v>
          </cell>
        </row>
        <row r="169">
          <cell r="B169" t="str">
            <v xml:space="preserve">Бесхозяйные внутридворовые  сети холодного водоснабжения </v>
          </cell>
          <cell r="C169" t="str">
            <v xml:space="preserve">г. Борзя, от ТК 8/1-3 до ввода в МКД ул. Б. Хмельницкого, д.5. </v>
          </cell>
          <cell r="D169" t="str">
            <v>Бесхозяйные</v>
          </cell>
        </row>
        <row r="170">
          <cell r="B170" t="str">
            <v xml:space="preserve">Бесхозяйные внутридворовые  сети канализации  </v>
          </cell>
          <cell r="C170" t="str">
            <v xml:space="preserve">г. Борзя, ул. Б. Хмельницкого, д.5, от ЦК 502 до КК 538 до стены дома подъезд №1, от КК538 до КК537 до стены дома подъезд №2, от КК537 до КК 536 до стены дома подъезд №3, от КК 536 до КК 535 до стены дома подъезд № 4. </v>
          </cell>
          <cell r="D170" t="str">
            <v>Бесхозяйные</v>
          </cell>
        </row>
        <row r="171">
          <cell r="B171" t="str">
            <v xml:space="preserve">Бесхозяйные внутридворовые  сети канализации  </v>
          </cell>
          <cell r="C171" t="str">
            <v xml:space="preserve">г. Борзя, ул. Б. Хмельницкого, д.6, от ЦК449 до КК 488 до стены дома подъезд №1,от КК 488 до КК 487до стены дома подъезд №2,от КК 487 до КК 486 до стены дома подъезд №3, от КК486 до КК 485 до стены дома подъезд №4,от КК 485 через КК 480 до КК 484 до стены дома подъезд № 5. </v>
          </cell>
          <cell r="D171" t="str">
            <v>Бесхозяйные</v>
          </cell>
        </row>
        <row r="172">
          <cell r="B172" t="str">
            <v xml:space="preserve">Бесхозяйные внутридворовые  сети канализации  </v>
          </cell>
          <cell r="C172" t="str">
            <v xml:space="preserve">г.Борзя, ул. Б. Хмельницкого, д. 7, от ЦК 532 до КК 531 до стены дома подъезд № 1, от КК 531до КК 530 до стены дома подъезд № 2, от КК530 до КК529 до стены дома подъезд № 3, от КК 529 до КК 528 до стены дома подъезд № 4. </v>
          </cell>
          <cell r="D172" t="str">
            <v>Бесхозяйные</v>
          </cell>
        </row>
        <row r="173">
          <cell r="B173" t="str">
            <v xml:space="preserve">Бесхозяйные внутри дворовые  сети канализации  </v>
          </cell>
          <cell r="C173" t="str">
            <v xml:space="preserve">г.Борзя, ул. Б. Хмельницкого, д. 11, от ЦК 498 через КК519 через КК518 до стены дома 1 подъезда и от КК 518 до КК 516 до стены дома 2 подъезда. </v>
          </cell>
          <cell r="D173" t="str">
            <v>Бесхозяйные</v>
          </cell>
        </row>
        <row r="174">
          <cell r="B174" t="str">
            <v xml:space="preserve">Бесхозяйные внутридворовые  сети канализации  </v>
          </cell>
          <cell r="C174" t="str">
            <v xml:space="preserve">г.Борзя, ул. Б. Хмельницкого, д. 12, от ЦК 497 через КК496 через КК495 через КК494 до стены дома 1 подъезда и от КК 494 до КК 493 до стены дома 2 подъезда. </v>
          </cell>
          <cell r="D174" t="str">
            <v>Бесхозяйные</v>
          </cell>
        </row>
        <row r="175">
          <cell r="B175" t="str">
            <v xml:space="preserve">Бесхозяйные внутридворовые  сети канализации  </v>
          </cell>
          <cell r="C175" t="str">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ell>
          <cell r="D175" t="str">
            <v>Бесхозяйные</v>
          </cell>
        </row>
        <row r="176">
          <cell r="B176" t="str">
            <v xml:space="preserve">Бесхозяйные внутридворовые  сети канализации  </v>
          </cell>
          <cell r="C176" t="str">
            <v xml:space="preserve">г. Борзя, ул. К. Маркса, д.87, от КК324 до КК347 до стены дома подъезд №1, от КК347 до КК346 до стены дома подъезд № 2, от КК346 до КК 345 до стены дома подъезд №3, от КК345 до КК344 стены дома подъезд № 4. </v>
          </cell>
          <cell r="D176" t="str">
            <v>Бесхозяйные</v>
          </cell>
        </row>
        <row r="177">
          <cell r="B177" t="str">
            <v xml:space="preserve">Бесхозяйные внутридворовые  сети канализации  </v>
          </cell>
          <cell r="C177" t="str">
            <v xml:space="preserve">г. Борзя, ул. Лазо, д.7, от ЦК576 через КК659 до КК658 до стены дома подъезд №1, от КК658 до КК657 до стены дома подъезд №2, от КК657 до  КК656 до стены дома подъезд №3. </v>
          </cell>
          <cell r="D177" t="str">
            <v>Бесхозяйные</v>
          </cell>
        </row>
        <row r="178">
          <cell r="B178" t="str">
            <v xml:space="preserve">Бесхозяйные внутридворовые  сети канализации  </v>
          </cell>
          <cell r="C178" t="str">
            <v>г. Борзя, ул. Лазо, д.14, от ЦК573 до КК572 до стены дома.</v>
          </cell>
          <cell r="D178" t="str">
            <v>Бесхозяйные</v>
          </cell>
        </row>
        <row r="179">
          <cell r="B179" t="str">
            <v xml:space="preserve">Бесхозяйные внутридворовые  сети канализации  </v>
          </cell>
          <cell r="C179" t="str">
            <v xml:space="preserve">г. Борзя, ул. Лазо, д.18, от ЦК 571 до КК570 до стены дома подъезда №1, от КК570 до КК569 до стены дома подъезд №2, от КК569 до КК568 до стены дома подъезда №3, от КК568 до КК567 до стены дома подъезда № 4. </v>
          </cell>
          <cell r="D179" t="str">
            <v>Бесхозяйные</v>
          </cell>
        </row>
        <row r="180">
          <cell r="B180" t="str">
            <v xml:space="preserve">Бесхозяйные внутридворовые  сети канализации  </v>
          </cell>
          <cell r="C180" t="str">
            <v xml:space="preserve">г. Борзя, ул. Лазо, д.20, от ЦК566 до КК565 до стены дома подъезда № 1, от КК565 до КК564 до стены дома подъезда № 2, от КК564 до КК563 до стены дома подъезда № 3, от КК563 до КК562 до стены дома подъезда № 4. </v>
          </cell>
          <cell r="D180" t="str">
            <v>Бесхозяйные</v>
          </cell>
        </row>
        <row r="181">
          <cell r="B181" t="str">
            <v xml:space="preserve">Бесхозяйные внутридворовые  сети канализации  </v>
          </cell>
          <cell r="C181" t="str">
            <v xml:space="preserve">г. Борзя, ул. Лазо, д. 24, от КК732 через КК739 до КК736 до стены до подъезда № 1, от КК736 до КК737 до стены дома подъезда № 2. </v>
          </cell>
          <cell r="D181" t="str">
            <v>Бесхозяйные</v>
          </cell>
        </row>
        <row r="182">
          <cell r="B182" t="str">
            <v xml:space="preserve">Бесхозяйные внутридворовые  сети канализации  </v>
          </cell>
          <cell r="C182" t="str">
            <v xml:space="preserve">г.Борзя, ул. Ленина, д.7, от КК480 до стены дома подъезда № 1, от КК480 до КК483 до стены дома подъезда № 2, от КК483 до КК482 до стены дома подъезда № 3, от КК482 до КК 481 до стены дома подъезда № 4. </v>
          </cell>
          <cell r="D182" t="str">
            <v>Бесхозяйные</v>
          </cell>
        </row>
        <row r="183">
          <cell r="B183" t="str">
            <v xml:space="preserve">Бесхозяйные внутридворовые  сети канализации  </v>
          </cell>
          <cell r="C183" t="str">
            <v>г.Борзя, ул. Ленина, д.12, от КК516 через септик до КК514 до стены дома подъезда № 1, от КК514 через КК513 до КК512 до стены дома подъезда № 2.</v>
          </cell>
          <cell r="D183" t="str">
            <v>Бесхозяйные</v>
          </cell>
        </row>
        <row r="184">
          <cell r="B184" t="str">
            <v xml:space="preserve">Бесхозяйные внутридворовые  сети канализации  </v>
          </cell>
          <cell r="C184" t="str">
            <v xml:space="preserve">г.Борзя, ул. Ленина, д. 14, от септика до КК510 до стены дома подъезда № 1, от КК510 до КК509 до стены дома подъезда № 2. </v>
          </cell>
          <cell r="D184" t="str">
            <v>Бесхозяйные</v>
          </cell>
        </row>
        <row r="185">
          <cell r="B185" t="str">
            <v xml:space="preserve">Бесхозяйные внутридворовые  сети канализации  </v>
          </cell>
          <cell r="C185" t="str">
            <v xml:space="preserve"> г.Борзя, ул. Ленина, д.47, от ЦК821 до КК820 до стены дома подъезда № 1, от КК820 до КК819 до стены дома подъезда № 2. </v>
          </cell>
          <cell r="D185" t="str">
            <v>Бесхозяйные</v>
          </cell>
        </row>
        <row r="186">
          <cell r="B186" t="str">
            <v xml:space="preserve">Бесхозяйные внутридворовые  сети канализации  </v>
          </cell>
          <cell r="C186" t="str">
            <v xml:space="preserve">г. Борзя, ул. Ленина, д. 49, от  ЦК 821 до КК822 через выгреб до КК 826 до стены дома подъезда № 1, от КК826 до КК825 до стены дома подъезда № 2. </v>
          </cell>
          <cell r="D186" t="str">
            <v>Бесхозяйные</v>
          </cell>
        </row>
        <row r="187">
          <cell r="B187" t="str">
            <v xml:space="preserve">Бесхозяйные внутридворовые  сети канализации  </v>
          </cell>
          <cell r="C187" t="str">
            <v xml:space="preserve">г. Борзя, ул. Ленина, д.51, от КК822 до КК823 до стены дома подъезда № 1,от КК823 до КК824 до стены дома подъезда № 2, от КК824 до ЦК828. </v>
          </cell>
          <cell r="D187" t="str">
            <v>Бесхозяйные</v>
          </cell>
        </row>
        <row r="188">
          <cell r="B188" t="str">
            <v xml:space="preserve">Бесхозяйные внутридворовые  сети канализации  </v>
          </cell>
          <cell r="C188" t="str">
            <v xml:space="preserve">г.Борзя, ул. Ломоносова, 4, от ЦК648 через выгреб до КК643 да стены дома подъезда № 1, от КК643 до КК642 до стены дома  подъезда № 1,от КК642 до КК651. </v>
          </cell>
          <cell r="D188" t="str">
            <v>Бесхозяйные</v>
          </cell>
        </row>
        <row r="189">
          <cell r="B189" t="str">
            <v xml:space="preserve">Бесхозяйные внутридворовые  сети канализации  </v>
          </cell>
          <cell r="C189" t="str">
            <v xml:space="preserve">г.Борзя, ул. Матросова,16, от ЦК407 через КК421 до КК420 до стены дома подъезда № 2, от КК420 до КК 419 до стены дома подъезда № 1. </v>
          </cell>
          <cell r="D189" t="str">
            <v>Бесхозяйные</v>
          </cell>
        </row>
        <row r="190">
          <cell r="B190" t="str">
            <v xml:space="preserve">Бесхозяйные внутридворовые  сети канализации  </v>
          </cell>
          <cell r="C190" t="str">
            <v xml:space="preserve">г.Борзя, ул. Матросова,20, от КК405 через КК401, через КК402 до КК404 стены дома подъезда № 1, от КК404 до КК 403 до стены дома подъезда № 1. </v>
          </cell>
          <cell r="D190" t="str">
            <v>Бесхозяйные</v>
          </cell>
        </row>
        <row r="191">
          <cell r="B191" t="str">
            <v xml:space="preserve">Бесхозяйные внутридворовые  сети канализации  </v>
          </cell>
          <cell r="C191" t="str">
            <v xml:space="preserve">г.Борзя, ул. Матросова, 23, от ЦК426 до стены дома подъезд 1, от ЦК425 до стены дома подъезда № 2. </v>
          </cell>
          <cell r="D191" t="str">
            <v>Бесхозяйные</v>
          </cell>
        </row>
        <row r="192">
          <cell r="B192" t="str">
            <v xml:space="preserve">Бесхозяйные внутридворовые  сети канализации  </v>
          </cell>
          <cell r="C192" t="str">
            <v xml:space="preserve">г.Борзя, ул. Матросова, 25, от ЦК422 до стены дома подъезда №1, от ЦК424 до стены дома подъезда № 2. </v>
          </cell>
          <cell r="D192" t="str">
            <v>Бесхозяйные</v>
          </cell>
        </row>
        <row r="193">
          <cell r="B193" t="str">
            <v xml:space="preserve">Бесхозяйные внутридворовые  сети канализации  </v>
          </cell>
          <cell r="C193" t="str">
            <v xml:space="preserve">г.Борзя, ул. Матросова, 24а, от КК401 через КК400 до КК396 до стены дома подъезда № 1, от КК496 до КК 397 до стены дома подъезда № 2. </v>
          </cell>
          <cell r="D193" t="str">
            <v>Бесхозяйные</v>
          </cell>
        </row>
        <row r="194">
          <cell r="B194" t="str">
            <v xml:space="preserve">Бесхозяйные внутридворовые  сети канализации  </v>
          </cell>
          <cell r="C194" t="str">
            <v xml:space="preserve">г.Борзя, ул. Матросова, 30, от ЦК842 через КК847 через КК845 до стены дома № 2, от КК845 до КК844 до стены дома подъезда № 1, от КК845 до КК846 стены дома подъезда № 3. </v>
          </cell>
          <cell r="D194" t="str">
            <v>Бесхозяйные</v>
          </cell>
        </row>
        <row r="195">
          <cell r="B195" t="str">
            <v xml:space="preserve">Бесхозяйные внутридворовые  сети канализации  </v>
          </cell>
          <cell r="C195" t="str">
            <v xml:space="preserve">г.Борзя, ул. Пушкина, 5, от КК819, через КК818, через КК817 до КК816 до стены дома, от КК816 до КК815.   </v>
          </cell>
          <cell r="D195" t="str">
            <v>Бесхозяйные</v>
          </cell>
        </row>
        <row r="196">
          <cell r="B196" t="str">
            <v xml:space="preserve">Бесхозяйные внутридворовые  сети канализации  </v>
          </cell>
          <cell r="C196" t="str">
            <v xml:space="preserve">г.Борзя, ул. Савватеевская, 4, от ЦК588 через КК749, через КК748, через КК745,  через КК747 до КК744 до стены дома подъезда № 1, от КК744 до КК743 до подъезда №2, от КК743 до КК742 до подъезда №3, от КК742 до КК741 до подъезда № 4. </v>
          </cell>
          <cell r="D196" t="str">
            <v>Бесхозяйные</v>
          </cell>
        </row>
        <row r="197">
          <cell r="B197" t="str">
            <v xml:space="preserve">Бесхозяйные внутридворовые  сети канализации  </v>
          </cell>
          <cell r="C197" t="str">
            <v xml:space="preserve"> г.Борзя, ул. Савватеевская,15, от КК6 через КК6/1 до КК6/2 до стены дома. Протяженность – 132,4+11 м.</v>
          </cell>
          <cell r="D197" t="str">
            <v>Бесхозяйные</v>
          </cell>
        </row>
        <row r="198">
          <cell r="B198" t="str">
            <v xml:space="preserve">Бесхозяйные внутридворовые  сети канализации  </v>
          </cell>
          <cell r="C198" t="str">
            <v xml:space="preserve">г.Борзя, ул. Савватеевская, 53, от ЦК329 через КК328, через КК352, через КК 351 до стены дома подъезд 1, от КК351 до КК350 до стены дома подъезда № 2, от КК350 до КК349 до стены дома подъезда № 3, от КК349 до348 до стены дома подъезда № 4. </v>
          </cell>
          <cell r="D198" t="str">
            <v>Бесхозяйные</v>
          </cell>
        </row>
        <row r="199">
          <cell r="B199" t="str">
            <v xml:space="preserve">Бесхозяйные внутридворовые  сети канализации  </v>
          </cell>
          <cell r="C199" t="str">
            <v xml:space="preserve">г.Борзя, ул. Савватеевская,80, от КК50-10 через КК50-10-1 до стены дома подъезда № 7, от КК 50-10-1 до КК50-10-2 до стены дома подъезда № 5,от КК50-10-2 до КК50-10-3 до стены дома подъезда № 4, от КК50-10-3 до КК50-10-4 до стены дома подъезда № 2. </v>
          </cell>
          <cell r="D199" t="str">
            <v>Бесхозяйные</v>
          </cell>
        </row>
        <row r="200">
          <cell r="B200" t="str">
            <v xml:space="preserve">Бесхозяйные внутридворовые  сети канализации  </v>
          </cell>
          <cell r="C200" t="str">
            <v xml:space="preserve">г.Борзя, ул. Советская, 50, от ЦК329 через КК328, через КК327 до стены дома, от КК327 до КК326 до стены дома, от КК326 до КК325 до стены дома, от КК325 до КК324 до стены дома. </v>
          </cell>
          <cell r="D200" t="str">
            <v>Бесхозяйные</v>
          </cell>
        </row>
        <row r="201">
          <cell r="B201" t="str">
            <v xml:space="preserve">Бесхозяйные внутридворовые  сети канализации  </v>
          </cell>
          <cell r="C201" t="str">
            <v xml:space="preserve">г.Борзя, ул. Чайковского, 4, от КК441 до КК440 до стены дома, от КК440 до КК439 до стены дома. </v>
          </cell>
          <cell r="D201" t="str">
            <v>Бесхозяйные</v>
          </cell>
        </row>
        <row r="202">
          <cell r="B202" t="str">
            <v xml:space="preserve">Бесхозяйные внутридворовые  сети канализации  </v>
          </cell>
          <cell r="C202" t="str">
            <v xml:space="preserve">г.Борзя, ул. Чайковского, 7, от ЦК448 через КК458 до КК460 до стены дома подъезда № 2, от КК460 до 459 до стены дома подъезда № 1. </v>
          </cell>
          <cell r="D202" t="str">
            <v>Бесхозяйные</v>
          </cell>
        </row>
        <row r="203">
          <cell r="B203" t="str">
            <v xml:space="preserve">Бесхозяйные внутридворовые  сети канализации  </v>
          </cell>
          <cell r="C203" t="str">
            <v xml:space="preserve">г.Борзя, ул. Чайковского, 1а, от ЦК 428 до КК453 до стены дома подъезда № 2, от КК453 до КК452 до стены дома подъезда № 1. </v>
          </cell>
          <cell r="D203" t="str">
            <v>Бесхозяйные</v>
          </cell>
        </row>
        <row r="204">
          <cell r="B204" t="str">
            <v xml:space="preserve">Бесхозяйные внутридворовые  сети канализации  </v>
          </cell>
          <cell r="C204" t="str">
            <v xml:space="preserve">г.Борзя, ул. Чайковского, 1 б, от ЦК 452 до КК451 до стены дома подъезда № 2, от КК451 до КК450 до стены дома подъезда № 1. </v>
          </cell>
          <cell r="D204" t="str">
            <v>Бесхозяйные</v>
          </cell>
        </row>
        <row r="205">
          <cell r="B205" t="str">
            <v xml:space="preserve">Бесхозяйные внутридворовые  сети канализации  </v>
          </cell>
          <cell r="C205" t="str">
            <v xml:space="preserve">г.Борзя, ул. Чайковского, 3а, от КК469 через КК162 до КК163 до стены дома, от КК 163 до КК164 до стены дома. </v>
          </cell>
          <cell r="D205" t="str">
            <v>Бесхозяйные</v>
          </cell>
        </row>
        <row r="206">
          <cell r="B206" t="str">
            <v xml:space="preserve">Бесхозяйные внутридворовые  сети канализации  </v>
          </cell>
          <cell r="C206" t="str">
            <v xml:space="preserve">г.Борзя, ул. Чайковского, 5 а, от КК465 до КК464 до стены дома подъезда № 1, от КК464 до КК 463 до стены дома подъезда № 2. </v>
          </cell>
          <cell r="D206" t="str">
            <v>Бесхозяйные</v>
          </cell>
        </row>
        <row r="207">
          <cell r="B207" t="str">
            <v xml:space="preserve">Бесхозяйные внутридворовые  сети канализации  </v>
          </cell>
          <cell r="C207" t="str">
            <v xml:space="preserve">г.Борзя, ул.Чехова, д.5, от КК375 до КК374 до стены дома. </v>
          </cell>
          <cell r="D207" t="str">
            <v>Бесхозяйные</v>
          </cell>
        </row>
        <row r="208">
          <cell r="B208" t="str">
            <v xml:space="preserve">Бесхозяйные внутридворовые  сети канализации  </v>
          </cell>
          <cell r="C208" t="str">
            <v xml:space="preserve">г.Борзя, ул. Нагорная, 12, от ЦК1030 через КК1029, через КК1028, через КК1027, через КК1026 до КК1025 до стены дома подъезда № 4, от КК1025 до КК1024 до стены дома подъезда № 3, от КК1024 до КК1023 до стены дома подъезда № 2, от КК1023 до КК1022 до стены дома подъезда 1. </v>
          </cell>
          <cell r="D208" t="str">
            <v>Бесхозяйные</v>
          </cell>
        </row>
        <row r="209">
          <cell r="B209" t="str">
            <v xml:space="preserve">Бесхозяйные внутридворовые  сети канализации  </v>
          </cell>
          <cell r="C209" t="str">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ell>
          <cell r="D209" t="str">
            <v>Бесхозяйные</v>
          </cell>
        </row>
        <row r="210">
          <cell r="B210" t="str">
            <v xml:space="preserve">Бесхозяйные внутридворовые  сети канализации  </v>
          </cell>
          <cell r="C210" t="str">
            <v xml:space="preserve">г.Борзя, ул. Дзержинского, 9, от ЦК990 доКК991 до стены дома подъезда № 2, от КК991 до КК992 до стены дома подъезда № 1. </v>
          </cell>
          <cell r="D210" t="str">
            <v>Бесхозяйные</v>
          </cell>
        </row>
        <row r="211">
          <cell r="B211" t="str">
            <v>Бесхозяйный канализационный коллектор</v>
          </cell>
          <cell r="C211" t="str">
            <v>г. Борзя, от ЦК 597 ул. Лазо через КК2 вдоль ул. Советской до МКД ул. Советская, 30, от ЦК 6 через территорию ДОУ «Солнышко» до КК6.3 ул. Савватеевская, вдоль ул. Савватеевской до МКД ул. Ленина, 27</v>
          </cell>
          <cell r="D211" t="str">
            <v>Бесхозяйные</v>
          </cell>
        </row>
        <row r="212">
          <cell r="B212" t="str">
            <v xml:space="preserve">Бесхозяйные внутридворовые канализационные сети </v>
          </cell>
          <cell r="C212" t="str">
            <v>г. Борзя, от ЦК,7 (ул. Ленина, 39)  через КК330, через КК331, через КК332 до стены выгреба ул. Ленина, 39 Комитет образования и молодежной политики Администрации муниципального района Борзинский район</v>
          </cell>
          <cell r="D212" t="str">
            <v>Бесхозяйные</v>
          </cell>
        </row>
        <row r="213">
          <cell r="B213" t="str">
            <v>Бесхозные сети водоснабжения</v>
          </cell>
          <cell r="C213" t="str">
            <v xml:space="preserve">г. Борзя ул. Промышленная СКцв 51/60-8 до колодца СК-2 на  границе земельного участка ул. Кирова,67 </v>
          </cell>
          <cell r="D213" t="str">
            <v>Бесхозяйные</v>
          </cell>
        </row>
        <row r="214">
          <cell r="B214" t="str">
            <v>Бесхозные сети центрального водоотведения</v>
          </cell>
          <cell r="C214" t="str">
            <v>г. Борзя ул. Промышленная  КНС Мясо до колодца КК -1 на границе земельного участка ул. Кирова,67</v>
          </cell>
          <cell r="D214" t="str">
            <v>Бесхозяйные</v>
          </cell>
        </row>
        <row r="215">
          <cell r="B215" t="str">
            <v>Бесхозные сети центральноговодоснабжения</v>
          </cell>
          <cell r="C215" t="str">
            <v>от Бактерицидной камеры центрального водозабора ул. Промышленная 6 Б до мкр Борзя 2</v>
          </cell>
          <cell r="D215" t="str">
            <v>Бесхозяйные</v>
          </cell>
        </row>
        <row r="216">
          <cell r="B216" t="str">
            <v>Бесхозные сети центрального водоотведения</v>
          </cell>
          <cell r="C216" t="str">
            <v xml:space="preserve">г. Борзя ул. Гурьева от ЦК1 чрез ЦК 2 через ЦК3 через ЦК4 через ЦК5 через ЦК6 через ЦК7 через ЦК8 через ЦК9 через ЦК10 через ЦК11 через ЦК12 через ЦК13 через ЦК14 через ЦК15 через ЦК16 через ЦК17 через ЦК18 через ЦК19 через ЦК20 через ЦК21 через ЦК22 через ЦК23 через ЦК24 через ЦК25 через ЦК26 через ЦК27 через ЦК28 через ЦК29 вдоль ул. Смирнова до КК 29-9, </v>
          </cell>
          <cell r="D216" t="str">
            <v>Бесхозяйные</v>
          </cell>
        </row>
        <row r="218">
          <cell r="C218" t="str">
            <v>СКцв 51/28  вдоль магазина Вектор до СКцв 51/29</v>
          </cell>
        </row>
      </sheetData>
      <sheetData sheetId="8" refreshError="1">
        <row r="8">
          <cell r="F8">
            <v>2003</v>
          </cell>
          <cell r="G8">
            <v>1371578.52</v>
          </cell>
          <cell r="H8">
            <v>653132.62857142859</v>
          </cell>
        </row>
        <row r="9">
          <cell r="F9">
            <v>1987</v>
          </cell>
          <cell r="G9">
            <v>5228641.08</v>
          </cell>
          <cell r="H9">
            <v>2967607.0994594595</v>
          </cell>
        </row>
        <row r="10">
          <cell r="F10">
            <v>1965</v>
          </cell>
          <cell r="G10">
            <v>70473.78</v>
          </cell>
          <cell r="H10">
            <v>23889.416949152543</v>
          </cell>
        </row>
        <row r="11">
          <cell r="F11">
            <v>2022</v>
          </cell>
          <cell r="G11">
            <v>101733.72</v>
          </cell>
          <cell r="H11">
            <v>50866.86</v>
          </cell>
        </row>
        <row r="12">
          <cell r="F12">
            <v>1971</v>
          </cell>
          <cell r="G12">
            <v>366562.35</v>
          </cell>
          <cell r="H12">
            <v>34581.353773584902</v>
          </cell>
        </row>
        <row r="13">
          <cell r="F13">
            <v>1971</v>
          </cell>
          <cell r="G13">
            <v>207348.4</v>
          </cell>
          <cell r="H13">
            <v>3912.2339622641507</v>
          </cell>
        </row>
        <row r="14">
          <cell r="E14">
            <v>1023</v>
          </cell>
          <cell r="F14">
            <v>2012</v>
          </cell>
          <cell r="G14">
            <v>16817536.890000001</v>
          </cell>
          <cell r="H14">
            <v>1401461.4075</v>
          </cell>
        </row>
        <row r="15">
          <cell r="E15">
            <v>45</v>
          </cell>
          <cell r="F15">
            <v>1999</v>
          </cell>
          <cell r="G15">
            <v>40533.75</v>
          </cell>
          <cell r="H15">
            <v>1621.3500000000001</v>
          </cell>
        </row>
        <row r="16">
          <cell r="E16">
            <v>141</v>
          </cell>
          <cell r="F16">
            <v>1971</v>
          </cell>
          <cell r="G16">
            <v>95255.37</v>
          </cell>
          <cell r="H16">
            <v>1797.2711320754715</v>
          </cell>
        </row>
        <row r="17">
          <cell r="E17">
            <v>257</v>
          </cell>
          <cell r="F17">
            <v>1971</v>
          </cell>
          <cell r="G17">
            <v>104856</v>
          </cell>
          <cell r="H17">
            <v>1978.4150943396226</v>
          </cell>
        </row>
        <row r="18">
          <cell r="E18">
            <v>235</v>
          </cell>
          <cell r="F18">
            <v>1971</v>
          </cell>
          <cell r="G18">
            <v>158758.95000000001</v>
          </cell>
          <cell r="H18">
            <v>2995.451886792453</v>
          </cell>
        </row>
        <row r="19">
          <cell r="E19">
            <v>107</v>
          </cell>
          <cell r="F19">
            <v>2022</v>
          </cell>
          <cell r="G19">
            <v>1231771.1599999999</v>
          </cell>
          <cell r="H19">
            <v>615885.57999999996</v>
          </cell>
        </row>
        <row r="20">
          <cell r="E20">
            <v>594</v>
          </cell>
          <cell r="F20">
            <v>2012</v>
          </cell>
          <cell r="G20">
            <v>8404198.1400000006</v>
          </cell>
          <cell r="H20">
            <v>700349.84499999997</v>
          </cell>
        </row>
        <row r="21">
          <cell r="E21">
            <v>40</v>
          </cell>
          <cell r="F21">
            <v>2012</v>
          </cell>
          <cell r="G21">
            <v>40786.800000000003</v>
          </cell>
          <cell r="H21">
            <v>33989</v>
          </cell>
        </row>
        <row r="22">
          <cell r="E22">
            <v>300</v>
          </cell>
          <cell r="F22">
            <v>2010</v>
          </cell>
          <cell r="G22">
            <v>3230952</v>
          </cell>
          <cell r="H22">
            <v>230782.28571428571</v>
          </cell>
        </row>
        <row r="23">
          <cell r="E23">
            <v>462</v>
          </cell>
          <cell r="F23">
            <v>2020</v>
          </cell>
          <cell r="G23">
            <v>5970097.9800000004</v>
          </cell>
          <cell r="H23">
            <v>1492524.4950000001</v>
          </cell>
        </row>
        <row r="24">
          <cell r="E24">
            <v>621.5</v>
          </cell>
          <cell r="F24">
            <v>2010</v>
          </cell>
          <cell r="G24">
            <v>7139970.8600000003</v>
          </cell>
          <cell r="H24">
            <v>509997.91857142857</v>
          </cell>
        </row>
        <row r="25">
          <cell r="E25">
            <v>1123</v>
          </cell>
          <cell r="F25">
            <v>2019</v>
          </cell>
          <cell r="G25">
            <v>0</v>
          </cell>
          <cell r="H25">
            <v>0</v>
          </cell>
        </row>
        <row r="26">
          <cell r="E26">
            <v>15613</v>
          </cell>
          <cell r="F26">
            <v>1987</v>
          </cell>
          <cell r="G26">
            <v>10693031.439999999</v>
          </cell>
          <cell r="H26">
            <v>10115029.740540542</v>
          </cell>
        </row>
        <row r="27">
          <cell r="F27">
            <v>2012</v>
          </cell>
          <cell r="G27">
            <v>2805239.54</v>
          </cell>
          <cell r="H27">
            <v>1298722.0092592593</v>
          </cell>
        </row>
        <row r="28">
          <cell r="F28">
            <v>0</v>
          </cell>
          <cell r="G28">
            <v>0</v>
          </cell>
          <cell r="H28">
            <v>0</v>
          </cell>
        </row>
        <row r="29">
          <cell r="F29">
            <v>0</v>
          </cell>
          <cell r="G29">
            <v>0</v>
          </cell>
          <cell r="H29">
            <v>0</v>
          </cell>
        </row>
        <row r="30">
          <cell r="F30">
            <v>0</v>
          </cell>
          <cell r="G30">
            <v>0</v>
          </cell>
          <cell r="H30">
            <v>0</v>
          </cell>
        </row>
        <row r="31">
          <cell r="F31">
            <v>0</v>
          </cell>
          <cell r="G31">
            <v>0</v>
          </cell>
          <cell r="H31">
            <v>0</v>
          </cell>
        </row>
        <row r="32">
          <cell r="F32">
            <v>0</v>
          </cell>
          <cell r="G32">
            <v>0</v>
          </cell>
          <cell r="H32">
            <v>0</v>
          </cell>
        </row>
        <row r="33">
          <cell r="F33">
            <v>0</v>
          </cell>
          <cell r="G33">
            <v>0</v>
          </cell>
          <cell r="H33">
            <v>0</v>
          </cell>
        </row>
        <row r="34">
          <cell r="F34">
            <v>0</v>
          </cell>
          <cell r="G34">
            <v>0</v>
          </cell>
          <cell r="H34">
            <v>0</v>
          </cell>
        </row>
        <row r="35">
          <cell r="F35">
            <v>0</v>
          </cell>
          <cell r="G35">
            <v>0</v>
          </cell>
          <cell r="H35">
            <v>0</v>
          </cell>
        </row>
        <row r="36">
          <cell r="F36">
            <v>0</v>
          </cell>
          <cell r="G36">
            <v>0</v>
          </cell>
          <cell r="H36">
            <v>0</v>
          </cell>
        </row>
        <row r="37">
          <cell r="F37">
            <v>0</v>
          </cell>
          <cell r="G37">
            <v>0</v>
          </cell>
          <cell r="H37">
            <v>0</v>
          </cell>
        </row>
        <row r="38">
          <cell r="F38">
            <v>0</v>
          </cell>
          <cell r="G38">
            <v>0</v>
          </cell>
          <cell r="H38">
            <v>0</v>
          </cell>
        </row>
        <row r="39">
          <cell r="F39">
            <v>0</v>
          </cell>
          <cell r="G39">
            <v>0</v>
          </cell>
          <cell r="H39">
            <v>0</v>
          </cell>
        </row>
        <row r="40">
          <cell r="F40">
            <v>0</v>
          </cell>
          <cell r="G40">
            <v>0</v>
          </cell>
          <cell r="H40">
            <v>0</v>
          </cell>
        </row>
        <row r="41">
          <cell r="F41">
            <v>0</v>
          </cell>
          <cell r="G41">
            <v>0</v>
          </cell>
          <cell r="H41">
            <v>0</v>
          </cell>
        </row>
        <row r="42">
          <cell r="F42">
            <v>0</v>
          </cell>
          <cell r="G42">
            <v>0</v>
          </cell>
          <cell r="H42">
            <v>0</v>
          </cell>
        </row>
        <row r="43">
          <cell r="F43">
            <v>0</v>
          </cell>
          <cell r="G43">
            <v>0</v>
          </cell>
          <cell r="H43">
            <v>0</v>
          </cell>
        </row>
        <row r="44">
          <cell r="F44">
            <v>0</v>
          </cell>
          <cell r="G44">
            <v>0</v>
          </cell>
          <cell r="H44">
            <v>0</v>
          </cell>
        </row>
        <row r="45">
          <cell r="F45">
            <v>0</v>
          </cell>
          <cell r="G45">
            <v>0</v>
          </cell>
          <cell r="H45">
            <v>0</v>
          </cell>
        </row>
        <row r="46">
          <cell r="F46">
            <v>0</v>
          </cell>
          <cell r="G46">
            <v>0</v>
          </cell>
          <cell r="H46">
            <v>0</v>
          </cell>
        </row>
        <row r="47">
          <cell r="F47">
            <v>0</v>
          </cell>
          <cell r="G47">
            <v>0</v>
          </cell>
          <cell r="H47">
            <v>0</v>
          </cell>
        </row>
        <row r="66">
          <cell r="B66" t="str">
            <v xml:space="preserve">Бесхозяйные внутридворовые  сети холодного водоснабжения  </v>
          </cell>
          <cell r="C66" t="str">
            <v xml:space="preserve">г. Борзя, от метки 1007 до метки 1009 до ЦК 1010 до ввода в МКД ул.Кирова,61.  </v>
          </cell>
          <cell r="D66" t="str">
            <v>Бесхозяйные</v>
          </cell>
        </row>
        <row r="67">
          <cell r="B67" t="str">
            <v xml:space="preserve">Бесхозяйные внутридворовые  сети холодного водоснабжения  </v>
          </cell>
          <cell r="D67" t="str">
            <v>Бесхозяйные</v>
          </cell>
        </row>
        <row r="151">
          <cell r="C151" t="str">
            <v>СКцв 51/28  вдоль магазина Вектор до СКцв 51/29</v>
          </cell>
        </row>
      </sheetData>
      <sheetData sheetId="9" refreshError="1">
        <row r="7">
          <cell r="B7" t="str">
            <v>Электрический щит СУИЗ "Лоцман-100", год ввода в эксплуатацию 2013</v>
          </cell>
        </row>
        <row r="8">
          <cell r="B8" t="str">
            <v>Электрический щит СУИЗ "Лоцман-100", год ввода в эксплуатацию 2013</v>
          </cell>
        </row>
        <row r="9">
          <cell r="B9" t="str">
            <v>Электрический щит СУИЗ "Лоцман-100", год ввода в эксплуатацию 2013</v>
          </cell>
        </row>
        <row r="10">
          <cell r="B10" t="str">
            <v>Электрический щит СУИЗ "Лоцман-100", год ввода в эксплуатацию 2013</v>
          </cell>
        </row>
        <row r="11">
          <cell r="B11" t="str">
            <v>Электрический щит СУИЗ "Лоцман-100", год ввода в эксплуатацию 2013</v>
          </cell>
        </row>
        <row r="12">
          <cell r="B12" t="str">
            <v>Насос глубинный "ЭЦВ 10-63-150", 3 шт.,  2001г. Ввода в эксплуатацию</v>
          </cell>
        </row>
        <row r="13">
          <cell r="B13" t="str">
            <v>Счетчик электрический, 2000 года ввода в эксплуатацию</v>
          </cell>
        </row>
        <row r="14">
          <cell r="B14" t="str">
            <v>Насос глубинный 6-10-110, 2001, 1 шт.</v>
          </cell>
        </row>
        <row r="15">
          <cell r="B15" t="str">
            <v>Щит освещения "ЩО-1", 2000 года ввода в эксплуатацию</v>
          </cell>
        </row>
        <row r="16">
          <cell r="B16" t="str">
            <v>Счетчик электрический, 2003 года ввода в эксплуатацию</v>
          </cell>
        </row>
        <row r="17">
          <cell r="B17" t="str">
            <v>Щит освещения "ЩО-1", 2003 года ввода в эксплуатацию</v>
          </cell>
        </row>
        <row r="20">
          <cell r="B20" t="str">
            <v>Щит управления "ЩУ-1", 2000 года ввода в эксплуатацию</v>
          </cell>
        </row>
        <row r="21">
          <cell r="B21" t="str">
            <v>Насос ЭЦВ 6-10-110, 2023 1 шт.,</v>
          </cell>
        </row>
        <row r="22">
          <cell r="B22" t="str">
            <v>Счетчик электрический, 2000 года ввода в эксплуатацию</v>
          </cell>
        </row>
        <row r="26">
          <cell r="B26" t="str">
            <v>Насос ЭЦВ 8-40-110 2 шт</v>
          </cell>
        </row>
        <row r="27">
          <cell r="B27" t="str">
            <v>Освещение</v>
          </cell>
        </row>
        <row r="34">
          <cell r="B34" t="str">
            <v>Насос СМ 200-150-400, 2шт.</v>
          </cell>
        </row>
        <row r="35">
          <cell r="B35" t="str">
            <v>Насос СМ 200-150-200, 1шт.</v>
          </cell>
        </row>
        <row r="38">
          <cell r="B38" t="str">
            <v>Счетчик электрический, 2000 года ввода в эксплуатацию</v>
          </cell>
        </row>
        <row r="40">
          <cell r="B40" t="str">
            <v>Насос "СМ 400-250", 3 шт., 201</v>
          </cell>
        </row>
        <row r="57">
          <cell r="B57" t="str">
            <v>Труба КОРСИС DN/OD 200SN8PR2 108 м на остатке (отрезок 12м), из 204 м, в комплекте  с муфтой «КОРСИС»,  из 17 шт остаток 6</v>
          </cell>
        </row>
        <row r="58">
          <cell r="B58" t="str">
            <v>Уплотнительное кольцо КОРСИС 0200 мм, из 34 шт. остаток 12</v>
          </cell>
        </row>
        <row r="59">
          <cell r="B59" t="str">
            <v>Электродвигатель 5АМН250М4110кВт1500об/мин380/660 IP54 1001ВЭМЗ (1 шт. по 221950,00 руб.)</v>
          </cell>
        </row>
        <row r="60">
          <cell r="B60" t="str">
            <v>Насос ЭЦВ 10-65-125 нро дв.33 кВт.АО ЛИВНЫНАСОС</v>
          </cell>
        </row>
        <row r="61">
          <cell r="B61" t="str">
            <v>Котел КВр-0,39 (1 шт)</v>
          </cell>
        </row>
        <row r="62">
          <cell r="B62" t="str">
            <v>Дымосос ДН-3,5 (2шт.)</v>
          </cell>
        </row>
        <row r="63">
          <cell r="B63" t="str">
            <v>Насос ЭЦВ 06-10-120 (Ливны) (2 шт.)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0">
          <cell r="B10" t="str">
            <v>1.Емкость для приема септических осадков с оборудованием насосной станции и корзинкой для удаления крупного мусора.</v>
          </cell>
        </row>
        <row r="11">
          <cell r="B11" t="str">
            <v>Насос погружной 50В2.75Н-51
(TOS-8BEH2)
"TSURUM!
PUMP"</v>
          </cell>
        </row>
        <row r="12">
          <cell r="B12" t="str">
            <v>2. Блок механической очистке (песколовка)</v>
          </cell>
        </row>
        <row r="13">
          <cell r="B13" t="str">
            <v>Гидравлическая насосная станция "AB/MEVA"</v>
          </cell>
        </row>
        <row r="14">
          <cell r="B14" t="str">
            <v>3.Блок подземных сооружений</v>
          </cell>
        </row>
        <row r="15">
          <cell r="B15" t="str">
            <v>3.1 камеры для приема, усреднения и подачи сточных вод ET.360.2-AM</v>
          </cell>
        </row>
        <row r="16">
          <cell r="B16" t="str">
            <v>Погружной насос 100 В43.7-52 "TSURUMi PUMP"</v>
          </cell>
        </row>
        <row r="17">
          <cell r="B17" t="str">
            <v>Погружной насос 100 В43.7-52 "TSURUMi PUMP"</v>
          </cell>
        </row>
        <row r="18">
          <cell r="B18" t="str">
            <v>Погружной насос 100 В43.7-52 "TSURUMi PUMP"</v>
          </cell>
        </row>
        <row r="19">
          <cell r="B19" t="str">
            <v>Погружной насос 100 В43.7-52 "TSURUMi PUMP"</v>
          </cell>
        </row>
        <row r="20">
          <cell r="B20" t="str">
            <v>Погружной канализационный насос TOS-100 В43.7- 52
(TOS-37BE4)
„TSURUMi
PUMP  в комплекте со стационарным отводом Ду=100 мм для направляющего устройства (TOS3- 80-100)</v>
          </cell>
        </row>
        <row r="21">
          <cell r="B21" t="str">
            <v>Погружной канализационный насос TOS-100 В43.7- 52
(TOS-37BE4)
„TSURUMi
PUMP в комплекте со стационарным отводом Ду=100 мм для направляющего устройства (TOS3- 80-100)</v>
          </cell>
        </row>
        <row r="22">
          <cell r="B22" t="str">
            <v>Погружной канализационный насос TOS-100 В43.7- 52
(TOS-37BE4)
„TSURUMi
PUMP в комплекте со стационарным отводом Ду=100 мм для направляющего устройства (TOS3- 80-100)</v>
          </cell>
        </row>
        <row r="23">
          <cell r="B23" t="str">
            <v>Погружной канализационный насос TOS-100 В43.7- 52
(TOS-37BE4)
„TSURUMi
PUMP
в комплекте со стационарным отводом Ду=100 мм для направляющего устройства (TOS3- 80-100)</v>
          </cell>
        </row>
        <row r="24">
          <cell r="B24" t="str">
            <v>Погружной канализационный насос TOS-100 В43.7- 52
(TOS-37BE4)
„TSURUMi
PUMP  в комплекте со стационарным отводом Ду=100 мм для направляющего устройства (TOS3- 80-100)</v>
          </cell>
        </row>
        <row r="25">
          <cell r="B25" t="str">
            <v>Погружной канализационный насос TOS-100 В43.7- 52
(TOS-37BE4)
„TSURUMi
PUMP в комплекте со стационарным отводом Ду=100 мм для направляющего устройства (TOS3- 80-100)</v>
          </cell>
        </row>
        <row r="26">
          <cell r="B26" t="str">
            <v>3.2 камеры для минерализации осадка с аэробной стабилизацией</v>
          </cell>
        </row>
        <row r="27">
          <cell r="B27" t="str">
            <v>Погружной насос 100 B42.2-52 (22-BE4) "TSURUM! PUMP</v>
          </cell>
        </row>
        <row r="28">
          <cell r="B28" t="str">
            <v>Погружной насос 100 B42.2-52 (22-BE4) "TSURUM! PUMP"</v>
          </cell>
        </row>
        <row r="29">
          <cell r="B29" t="str">
            <v>Погружной насос 100 B42.2-52 (22-BE4) "TSURUM! PUMP"</v>
          </cell>
        </row>
        <row r="30">
          <cell r="B30" t="str">
            <v>Погружной насос 100 B42.2-52 (22-BE4) "TSURUM! PUMP"</v>
          </cell>
        </row>
        <row r="31">
          <cell r="B31" t="str">
            <v>3.3 Камеры осветления - насосной станции подачи осадка</v>
          </cell>
        </row>
        <row r="32">
          <cell r="B32" t="str">
            <v>Погружной канализационный насос TOS-50 В2.4-51 (TOS-4BE2) „TSURUM! PUMP в комплекте со стационарным отводом Ду=50 мм для направляющего устройства (TOS3- 50)</v>
          </cell>
        </row>
        <row r="33">
          <cell r="B33" t="str">
            <v>Погружной канализационный насос TOS-50 В2.4-51 (TOS-4BE2) „TSURUM! PUMP в комплекте со стационарным отводом Ду=50 мм для направляющего устройства (TOS3- 50)</v>
          </cell>
        </row>
        <row r="34">
          <cell r="B34" t="str">
            <v>4. Блок ёмкостей BABT-3600.6-SA2.N+P</v>
          </cell>
        </row>
        <row r="35">
          <cell r="B35" t="str">
            <v>4.1 Первичный отстойник</v>
          </cell>
        </row>
        <row r="36">
          <cell r="B36" t="str">
            <v xml:space="preserve">Погружной
канализационный насос HS 2.4S-52 "TSURUMi PUMP"
</v>
          </cell>
        </row>
        <row r="37">
          <cell r="B37" t="str">
            <v xml:space="preserve">Погружной
канализационный насос HS 2.4S-52 "TSURUMi PUMP"
</v>
          </cell>
        </row>
        <row r="38">
          <cell r="B38" t="str">
            <v xml:space="preserve">Погружной
канализационный насос HS 2.4S-52 "TSURUMi PUMP"
</v>
          </cell>
        </row>
        <row r="39">
          <cell r="B39" t="str">
            <v xml:space="preserve">Погружной
канализационный насос HS 2.4S-52 "TSURUMi PUMP"
</v>
          </cell>
        </row>
        <row r="40">
          <cell r="B40" t="str">
            <v xml:space="preserve">Погружной
канализационный насос HS 2.4S-52 "TSURUMi PUMP"
</v>
          </cell>
        </row>
        <row r="41">
          <cell r="B41" t="str">
            <v xml:space="preserve">Погружной
канализационный насос HS 2.4S-52 "TSURUMi PUMP"
</v>
          </cell>
        </row>
        <row r="42">
          <cell r="B42" t="str">
            <v xml:space="preserve">4.2 Многокамерный  аэротенк
</v>
          </cell>
        </row>
        <row r="43">
          <cell r="B43" t="str">
            <v xml:space="preserve">Погружной
канализационный насос KP 350M-1 "GRUNDFOS" (насос обслуживания станции)
</v>
          </cell>
        </row>
        <row r="44">
          <cell r="B44" t="str">
            <v>водозаборная скважина</v>
          </cell>
        </row>
        <row r="60">
          <cell r="B60" t="str">
            <v xml:space="preserve"> Одиночная скважина г. Борзя, ул. Ленина, 10 В (территория ЦРБ)</v>
          </cell>
        </row>
        <row r="61">
          <cell r="B61" t="str">
            <v>Счетчик электрический, 2001 года ввода в эксплуатацию</v>
          </cell>
        </row>
        <row r="63">
          <cell r="B63" t="str">
            <v>Щит освещения "ЩО-1", 2001 года ввода в эксплуатацию</v>
          </cell>
        </row>
        <row r="66">
          <cell r="B66" t="str">
            <v>Одиночная скважина г.Борзя, мкр. Г.Борзя-2,     № 41</v>
          </cell>
        </row>
        <row r="71">
          <cell r="B71" t="str">
            <v>Одиночная скважина г.Борзя, мкр. Г. Борзя-2,    № 25</v>
          </cell>
        </row>
        <row r="72">
          <cell r="B72" t="str">
            <v>Счетчик электрический, 2000 года ввода в эксплуатацию</v>
          </cell>
        </row>
        <row r="73">
          <cell r="B73" t="str">
            <v>Щит освещения "ЩО-1", 2000 года ввода в эксплуатацию</v>
          </cell>
        </row>
        <row r="74">
          <cell r="B74" t="str">
            <v>Насос (КНС),  СМ 125-80-315/4</v>
          </cell>
        </row>
        <row r="76">
          <cell r="B76" t="str">
            <v>Щит управления "ЩУ-1", 2000 года ввода в эксплуатацию</v>
          </cell>
        </row>
        <row r="79">
          <cell r="B79" t="str">
            <v>Щит освещения "ЩО-1", 2000 года ввода в эксплуатацию</v>
          </cell>
        </row>
        <row r="80">
          <cell r="B80" t="str">
            <v xml:space="preserve"> Водозаборная будка г.Борзя, ул. Победы, № 27 А</v>
          </cell>
        </row>
        <row r="81">
          <cell r="B81" t="str">
            <v>Одиночная скважина г.Борзя, ул.Чайковского, 17</v>
          </cell>
        </row>
        <row r="82">
          <cell r="B82" t="str">
            <v>Щит управления "ЩУ-1", 2000 года ввода в эксплуатацию</v>
          </cell>
        </row>
        <row r="83">
          <cell r="B83" t="str">
            <v>насос глубинный "ЭЦВ 6-10-110", 1 шт.,  2001 г. ввода в эксплуатацию</v>
          </cell>
        </row>
        <row r="84">
          <cell r="B84" t="str">
            <v>Щит освещения "ЩО-1", 2000 года ввода в эксплуатацию</v>
          </cell>
        </row>
        <row r="85">
          <cell r="B85" t="str">
            <v>Одиночная скважина г.Борзя, ул. Лазо 110 А</v>
          </cell>
        </row>
        <row r="86">
          <cell r="B86" t="str">
            <v>Насос глубинный " ЭЦВ 8-10-110", 2013 года ввода в эксплуатацию</v>
          </cell>
        </row>
        <row r="87">
          <cell r="B87" t="str">
            <v>Счетчик электрический, 2000 года ввода в эксплуатацию</v>
          </cell>
        </row>
        <row r="88">
          <cell r="B88" t="str">
            <v>Канализационно насосная станция г.Борзя, ул. Комсомольская, 8</v>
          </cell>
        </row>
        <row r="89">
          <cell r="B89" t="str">
            <v>Щит управления, 2 шт. "ЩУ-1", 2013 года ввода в эксплуатацию</v>
          </cell>
        </row>
        <row r="90">
          <cell r="B90" t="str">
            <v>Счетчик электрический, 2004 года ввода в эксплуатацию</v>
          </cell>
        </row>
        <row r="95">
          <cell r="B95" t="str">
            <v xml:space="preserve"> Городской резервуар г.Борзя, ул. Семенихина, 25</v>
          </cell>
        </row>
        <row r="96">
          <cell r="B96" t="str">
            <v>Счетчик электрический, 2000 года ввода в эксплуатацию</v>
          </cell>
        </row>
        <row r="97">
          <cell r="B97" t="str">
            <v>Канализационно насосная станция "Мясо" г.Борзя, ул. Промышленная,6</v>
          </cell>
        </row>
        <row r="98">
          <cell r="B98" t="str">
            <v>Электросчетчик "В-80"</v>
          </cell>
        </row>
        <row r="137">
          <cell r="B137" t="str">
            <v>Одиночная скважина г.Борзя, ул. Партизанская</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19"/>
  <sheetViews>
    <sheetView tabSelected="1" workbookViewId="0">
      <selection sqref="A1:D11"/>
    </sheetView>
  </sheetViews>
  <sheetFormatPr defaultRowHeight="15.75" x14ac:dyDescent="0.25"/>
  <cols>
    <col min="1" max="1" width="9.140625" style="2" customWidth="1"/>
    <col min="2" max="2" width="37.28515625" style="2" customWidth="1"/>
    <col min="3" max="3" width="48.42578125" style="2" customWidth="1"/>
    <col min="4" max="4" width="68.42578125" style="2" customWidth="1"/>
    <col min="5" max="16384" width="9.140625" style="2"/>
  </cols>
  <sheetData>
    <row r="1" spans="1:5" ht="19.5" customHeight="1" x14ac:dyDescent="0.25">
      <c r="A1" s="70" t="s">
        <v>0</v>
      </c>
      <c r="B1" s="70"/>
      <c r="C1" s="70"/>
      <c r="D1" s="70"/>
      <c r="E1" s="1"/>
    </row>
    <row r="2" spans="1:5" ht="65.25" customHeight="1" x14ac:dyDescent="0.25">
      <c r="A2" s="71" t="s">
        <v>233</v>
      </c>
      <c r="B2" s="72"/>
      <c r="C2" s="72"/>
      <c r="D2" s="72"/>
      <c r="E2" s="1"/>
    </row>
    <row r="3" spans="1:5" ht="29.25" customHeight="1" x14ac:dyDescent="0.25">
      <c r="A3" s="72" t="s">
        <v>1</v>
      </c>
      <c r="B3" s="72"/>
      <c r="C3" s="72"/>
      <c r="D3" s="72"/>
      <c r="E3" s="3"/>
    </row>
    <row r="4" spans="1:5" ht="12.75" customHeight="1" x14ac:dyDescent="0.25">
      <c r="A4" s="72"/>
      <c r="B4" s="72"/>
      <c r="C4" s="72"/>
      <c r="D4" s="72"/>
      <c r="E4" s="1"/>
    </row>
    <row r="5" spans="1:5" ht="59.25" customHeight="1" x14ac:dyDescent="0.25">
      <c r="A5" s="4" t="s">
        <v>2</v>
      </c>
      <c r="B5" s="5" t="s">
        <v>3</v>
      </c>
      <c r="C5" s="5" t="s">
        <v>4</v>
      </c>
      <c r="D5" s="5" t="s">
        <v>5</v>
      </c>
      <c r="E5" s="1"/>
    </row>
    <row r="6" spans="1:5" ht="59.25" customHeight="1" x14ac:dyDescent="0.25">
      <c r="A6" s="6">
        <v>1</v>
      </c>
      <c r="B6" s="7" t="str">
        <f>'[1]прил 1 перечень и копии докумен'!B5</f>
        <v>Водозаборное сооружение, назначение: коммуникационное. Площадь: 43,6 кв.м глубина залегания скважина 75 м. инвертарный номер 2502/Ф. литер Ф;Г1 этажность 1</v>
      </c>
      <c r="C6" s="7" t="str">
        <f>'[1]прил 1 перечень и копии докумен'!C5</f>
        <v>Борзя Лазо 110А</v>
      </c>
      <c r="D6" s="7" t="str">
        <f>'[1]прил 1 перечень и копии докумен'!D5</f>
        <v>№75-75-05/007/2012-156 номер серия 75АА№305530</v>
      </c>
      <c r="E6" s="8"/>
    </row>
    <row r="7" spans="1:5" ht="81.75" customHeight="1" x14ac:dyDescent="0.25">
      <c r="A7" s="6">
        <v>2</v>
      </c>
      <c r="B7" s="7" t="str">
        <f>'[1]прил 1 перечень и копии докумен'!B6</f>
        <v>Водонапорная насосная станция, назначение коммуникационное. Площадь 54,1 кв.м глубина 72 м. инвентарный номер:6221/А,Г1 литер А,Г1 этажность 1, подземная этажность 1.</v>
      </c>
      <c r="C7" s="7" t="str">
        <f>'[1]прил 1 перечень и копии докумен'!C6</f>
        <v>г.Борзя, мкр. Г.Борзя-2 № 41</v>
      </c>
      <c r="D7" s="7" t="str">
        <f>'[1]прил 1 перечень и копии докумен'!D6</f>
        <v>№75-75-05/008/2012-429 номер серия 75АА 349444</v>
      </c>
      <c r="E7" s="8"/>
    </row>
    <row r="8" spans="1:5" ht="102" customHeight="1" x14ac:dyDescent="0.25">
      <c r="A8" s="6">
        <v>3</v>
      </c>
      <c r="B8" s="7" t="str">
        <f>'[1]прил 1 перечень и копии докумен'!B7</f>
        <v>Водопроводные сети, трубопровод</v>
      </c>
      <c r="C8" s="7" t="str">
        <f>'[1]прил 1 перечень и копии докумен'!C7</f>
        <v>г.Борзя, мкр. Г.Борзя-2 № 41 от УТ10 через ТК32 черезТК33 до ввода в дом №40 до ввода в дом №38, от ТК32 до ТК34 до ввода в дом №35, от ТК34 через ТК35 через ТК36 до ТК36/1 Через ТК37 до ТК37/1, от ТК37 через ТК37/2 до ТК37/3 до ввода в дом №33</v>
      </c>
      <c r="D8" s="9" t="s">
        <v>6</v>
      </c>
      <c r="E8" s="8"/>
    </row>
    <row r="9" spans="1:5" ht="59.25" customHeight="1" x14ac:dyDescent="0.25">
      <c r="A9" s="6">
        <v>4</v>
      </c>
      <c r="B9" s="7" t="str">
        <f>'[1]прил 1 перечень и копии докумен'!B8</f>
        <v>Канализационные сети</v>
      </c>
      <c r="C9" s="7" t="str">
        <f>'[1]прил 1 перечень и копии докумен'!C8</f>
        <v>г.Борзя, мкр. Г.Борзя-2 № 25 от КНС Борзя 2 до домов №33,№38,№35,№40</v>
      </c>
      <c r="D9" s="9" t="s">
        <v>6</v>
      </c>
      <c r="E9" s="8"/>
    </row>
    <row r="10" spans="1:5" ht="59.25" customHeight="1" x14ac:dyDescent="0.25">
      <c r="A10" s="6">
        <v>5</v>
      </c>
      <c r="B10" s="7" t="str">
        <f>'[1]прил 1 перечень и копии докумен'!B9</f>
        <v>Водонапорная башня с буравой скважиной, назначение коммуникационное. Здание площадью 28,2 кв. м литер Г10 этажность 1. скважина глубина 70м. Инвентарный номер 6213/НГ10</v>
      </c>
      <c r="C10" s="7" t="str">
        <f>'[1]прил 1 перечень и копии докумен'!C9</f>
        <v>Борзя Ленина 10В</v>
      </c>
      <c r="D10" s="7" t="str">
        <f>'[1]прил 1 перечень и копии докумен'!D9</f>
        <v>№75-75-05/008/2012-119 номер серия 75АА 305682</v>
      </c>
      <c r="E10" s="8"/>
    </row>
    <row r="11" spans="1:5" ht="59.25" customHeight="1" x14ac:dyDescent="0.25">
      <c r="A11" s="6">
        <v>6</v>
      </c>
      <c r="B11" s="7" t="str">
        <f>'[1]прил 1 перечень и копии докумен'!B10</f>
        <v>Водонапорная башня с буравой скважиной назначение коммуникационное. Здание площадью 28,1 кв.м литер Г1 этажность 1 скважина глубиной 70м. Инвентарный номер 6206/НГ1</v>
      </c>
      <c r="C11" s="7" t="str">
        <f>'[1]прил 1 перечень и копии докумен'!C10</f>
        <v>Борзя Гурьева, 14Г</v>
      </c>
      <c r="D11" s="7" t="str">
        <f>'[1]прил 1 перечень и копии докумен'!D10</f>
        <v>№75-75-05/008/2012-133 номер серия 75АА 305723</v>
      </c>
      <c r="E11" s="8"/>
    </row>
    <row r="12" spans="1:5" ht="59.25" customHeight="1" x14ac:dyDescent="0.25">
      <c r="A12" s="6">
        <v>7</v>
      </c>
      <c r="B12" s="7" t="str">
        <f>'[1]прил 1 перечень и копии докумен'!B11</f>
        <v>Артезианская скважина назначение коммуникационное здание площадью 19,2 кв.м литер Г1 этажность 1. Скважина глубина 70 м. инвентарный номер 6225/Г1</v>
      </c>
      <c r="C12" s="7" t="str">
        <f>'[1]прил 1 перечень и копии докумен'!C11</f>
        <v>Борзя,Чайковского, 17</v>
      </c>
      <c r="D12" s="7" t="str">
        <f>'[1]прил 1 перечень и копии докумен'!D11</f>
        <v>№75-75-05/008/2012-118 номер серия 75АА 305681</v>
      </c>
      <c r="E12" s="8"/>
    </row>
    <row r="13" spans="1:5" ht="59.25" customHeight="1" x14ac:dyDescent="0.25">
      <c r="A13" s="6">
        <v>8</v>
      </c>
      <c r="B13" s="7" t="str">
        <f>'[1]прил 1 перечень и копии докумен'!B12</f>
        <v>Ограждение территории назначение благоустроительное. Длинная 401,3 м. инвентарный номер 6216/Г3 литер Г3, Г4</v>
      </c>
      <c r="C13" s="7" t="str">
        <f>'[1]прил 1 перечень и копии докумен'!C12</f>
        <v>г.Борзя, ул.Семенихина 25</v>
      </c>
      <c r="D13" s="7" t="str">
        <f>'[1]прил 1 перечень и копии докумен'!D12</f>
        <v>№75-75-05/008/2012-424 номер серия 75АА 350058</v>
      </c>
      <c r="E13" s="8"/>
    </row>
    <row r="14" spans="1:5" ht="59.25" customHeight="1" x14ac:dyDescent="0.25">
      <c r="A14" s="6">
        <v>9</v>
      </c>
      <c r="B14" s="7" t="str">
        <f>'[1]прил 1 перечень и копии докумен'!B13</f>
        <v>Здание назначение нежилое площадь 15,7 кв.м инвентарный номер 6216/А литер А ,этажность 1</v>
      </c>
      <c r="C14" s="7" t="str">
        <f>'[1]прил 1 перечень и копии докумен'!C13</f>
        <v>г.Борзя, ул.Семенихина 25</v>
      </c>
      <c r="D14" s="7" t="str">
        <f>'[1]прил 1 перечень и копии докумен'!D13</f>
        <v>№75-75-05/008/2012-418 номер серия 75АА 350030</v>
      </c>
      <c r="E14" s="8"/>
    </row>
    <row r="15" spans="1:5" ht="59.25" customHeight="1" x14ac:dyDescent="0.25">
      <c r="A15" s="6">
        <v>10</v>
      </c>
      <c r="B15" s="7" t="str">
        <f>'[1]прил 1 перечень и копии докумен'!B14</f>
        <v>Водопровоный резервуар, назначение коммуникационное объем 1500 куб.м инвентарный номер 6216/Г2 литер Г2</v>
      </c>
      <c r="C15" s="7" t="str">
        <f>'[1]прил 1 перечень и копии докумен'!C14</f>
        <v>г.Борзя, ул.Семенихина 25</v>
      </c>
      <c r="D15" s="7" t="str">
        <f>'[1]прил 1 перечень и копии докумен'!D14</f>
        <v>№75-75-05/008/2012-412номер серия 75АА 350022</v>
      </c>
      <c r="E15" s="8"/>
    </row>
    <row r="16" spans="1:5" ht="59.25" customHeight="1" x14ac:dyDescent="0.25">
      <c r="A16" s="6">
        <v>11</v>
      </c>
      <c r="B16" s="7" t="str">
        <f>'[1]прил 1 перечень и копии докумен'!B15</f>
        <v>Водопровоный резервуар, назначение коммуникационное объем 1500 куб.м инвентарный номер 6216/Г1 литер Г1</v>
      </c>
      <c r="C16" s="7" t="str">
        <f>'[1]прил 1 перечень и копии докумен'!C15</f>
        <v>г.Борзя, ул.Семенихина 25</v>
      </c>
      <c r="D16" s="7" t="str">
        <f>'[1]прил 1 перечень и копии докумен'!D15</f>
        <v>№75-75-05/008/2012-374 номер серия 75АА 349488</v>
      </c>
      <c r="E16" s="8"/>
    </row>
    <row r="17" spans="1:5" ht="59.25" customHeight="1" x14ac:dyDescent="0.25">
      <c r="A17" s="6">
        <v>12</v>
      </c>
      <c r="B17" s="7" t="str">
        <f>'[1]прил 1 перечень и копии докумен'!B16</f>
        <v>Водозаборная Будка, назначение  комуникационное Площадь 12,1 кв.м сетевым колодцем глубиной 3,5 м инвентарный номер 6217/А,/Г1, литер  А, Г1. этажность 1, подземная часть 1</v>
      </c>
      <c r="C17" s="7" t="str">
        <f>'[1]прил 1 перечень и копии докумен'!C16</f>
        <v>г.Борзя, ул.Победы 27А</v>
      </c>
      <c r="D17" s="7" t="str">
        <f>'[1]прил 1 перечень и копии докумен'!D16</f>
        <v>№75-75-05/008/2012-321 номер серия 75АА 349361</v>
      </c>
      <c r="E17" s="8"/>
    </row>
    <row r="18" spans="1:5" ht="59.25" customHeight="1" x14ac:dyDescent="0.25">
      <c r="A18" s="6">
        <v>13</v>
      </c>
      <c r="B18" s="7" t="str">
        <f>'[1]прил 1 перечень и копии докумен'!B17</f>
        <v>Водозаборная Будка, назначение комуникационное. Площадь надземного здания 7,1 кв.м, сетевой колодец глубина 3,0 м. инвентарный номер 6211/А,Г1. литер А,Г1</v>
      </c>
      <c r="C18" s="7" t="str">
        <f>'[1]прил 1 перечень и копии докумен'!C17</f>
        <v>г.Борзя, ул.Горького 1е</v>
      </c>
      <c r="D18" s="7" t="str">
        <f>'[1]прил 1 перечень и копии докумен'!D17</f>
        <v>№75-75-05/008/2012-198 номер серия 75АА 349019</v>
      </c>
      <c r="E18" s="8"/>
    </row>
    <row r="19" spans="1:5" ht="59.25" customHeight="1" x14ac:dyDescent="0.25">
      <c r="A19" s="6">
        <v>14</v>
      </c>
      <c r="B19" s="7" t="str">
        <f>'[1]прил 1 перечень и копии докумен'!B18</f>
        <v>Нежилое здание, назначение нежилое, площадь 63,5 кв.м. инвентарный номер 6223/А,А1. литер А,А1. этажность 1.</v>
      </c>
      <c r="C19" s="7" t="str">
        <f>'[1]прил 1 перечень и копии докумен'!C18</f>
        <v>г.Борзя, ул.Промышленная, 6 Б</v>
      </c>
      <c r="D19" s="7" t="str">
        <f>'[1]прил 1 перечень и копии докумен'!D18</f>
        <v>№75-75-05/008/2012-400 номер серия 75АА 349461</v>
      </c>
      <c r="E19" s="8"/>
    </row>
    <row r="20" spans="1:5" ht="59.25" customHeight="1" x14ac:dyDescent="0.25">
      <c r="A20" s="6">
        <v>15</v>
      </c>
      <c r="B20" s="7" t="str">
        <f>'[1]прил 1 перечень и копии докумен'!B19</f>
        <v>Ограждение территории назначение благоустроительное. Протяженность 1172,9 м. инвентарный номер 6216/Г11 литер Г11, Г12</v>
      </c>
      <c r="C20" s="7" t="str">
        <f>'[1]прил 1 перечень и копии докумен'!C19</f>
        <v>г.Борзя, ул.Промышленная, 6 Б</v>
      </c>
      <c r="D20" s="7" t="str">
        <f>'[1]прил 1 перечень и копии докумен'!D19</f>
        <v>№75-75-05/008/2012-401 номер серия 75АА №349464</v>
      </c>
      <c r="E20" s="8"/>
    </row>
    <row r="21" spans="1:5" ht="59.25" customHeight="1" x14ac:dyDescent="0.25">
      <c r="A21" s="6">
        <v>16</v>
      </c>
      <c r="B21" s="7" t="str">
        <f>'[1]прил 1 перечень и копии докумен'!B20</f>
        <v>Здание канализационной насосной станции, назначение нежилое площадь 260,7 кв.м инвентарный номер 6212/А литер А ,этажность 1подземная этажность 1.</v>
      </c>
      <c r="C21" s="7" t="str">
        <f>'[1]прил 1 перечень и копии докумен'!C20</f>
        <v>Борзя, Комсомольская 8</v>
      </c>
      <c r="D21" s="7" t="str">
        <f>'[1]прил 1 перечень и копии докумен'!D20</f>
        <v>№75-75-05/025/2013-55 номер серия 75АА 527090</v>
      </c>
      <c r="E21" s="8"/>
    </row>
    <row r="22" spans="1:5" ht="59.25" customHeight="1" x14ac:dyDescent="0.25">
      <c r="A22" s="6">
        <v>17</v>
      </c>
      <c r="B22" s="7" t="str">
        <f>'[1]прил 1 перечень и копии докумен'!B21</f>
        <v>Канализационно насосная станция. Назначение коммуникационное. Площадь 39,2 кв.м инвентарный номер 6222/А. литер А. этажность 1 подземная этажность 1</v>
      </c>
      <c r="C22" s="7" t="str">
        <f>'[1]прил 1 перечень и копии докумен'!C21</f>
        <v>г.Борзя, мкр. Г.Борзя-2 № 25</v>
      </c>
      <c r="D22" s="7" t="str">
        <f>'[1]прил 1 перечень и копии докумен'!D21</f>
        <v>№75-75-05/008/2012-312 номер серия 75АА 349713</v>
      </c>
      <c r="E22" s="8"/>
    </row>
    <row r="23" spans="1:5" ht="59.25" customHeight="1" x14ac:dyDescent="0.25">
      <c r="A23" s="6">
        <v>18</v>
      </c>
      <c r="B23" s="7" t="str">
        <f>'[1]прил 1 перечень и копии докумен'!B22</f>
        <v>сооружение жиропесколовка, назначение производственное. Площадь 35,7 кв.м инвентарный номер 118 литер М. этажность 1. Подземная этажность 0.</v>
      </c>
      <c r="C23" s="7" t="str">
        <f>'[1]прил 1 перечень и копии докумен'!C22</f>
        <v>г.Борзя, ул.Промышленная 6</v>
      </c>
      <c r="D23" s="7" t="str">
        <f>'[1]прил 1 перечень и копии докумен'!D22</f>
        <v>№75-75-05/025/2011-209 номер серия 75АА 264327</v>
      </c>
      <c r="E23" s="8"/>
    </row>
    <row r="24" spans="1:5" ht="59.25" customHeight="1" x14ac:dyDescent="0.25">
      <c r="A24" s="6">
        <v>19</v>
      </c>
      <c r="B24" s="7" t="str">
        <f>'[1]прил 1 перечень и копии докумен'!B23</f>
        <v>Здание хлораторной станции,назначение производственное, инвентарный номер 118 литер И, этажность 1 площадь 334,2 кв.м</v>
      </c>
      <c r="C24" s="7" t="str">
        <f>'[1]прил 1 перечень и копии докумен'!C23</f>
        <v xml:space="preserve">г.Борзя, ю-з стороны Горы бухи </v>
      </c>
      <c r="D24" s="7" t="str">
        <f>'[1]прил 1 перечень и копии докумен'!D23</f>
        <v>№75-75-05/025/2011-212   номер серия   75АА 264330</v>
      </c>
      <c r="E24" s="8"/>
    </row>
    <row r="25" spans="1:5" ht="59.25" customHeight="1" x14ac:dyDescent="0.25">
      <c r="A25" s="6">
        <v>20</v>
      </c>
      <c r="B25" s="7" t="str">
        <f>'[1]прил 1 перечень и копии докумен'!B24</f>
        <v>Здание насосной станции ,назначение производственное. Площадь 37,40 кв.м инвентарный номер 118. литер Ш2 этажность 1</v>
      </c>
      <c r="C25" s="7" t="str">
        <f>'[1]прил 1 перечень и копии докумен'!C24</f>
        <v>г.Борзя, ул.Промышленная 6</v>
      </c>
      <c r="D25" s="7" t="str">
        <f>'[1]прил 1 перечень и копии докумен'!D24</f>
        <v>№75-75-05/025/2011-210 номер серия 75АА 264328</v>
      </c>
      <c r="E25" s="8"/>
    </row>
    <row r="26" spans="1:5" ht="59.25" customHeight="1" x14ac:dyDescent="0.25">
      <c r="A26" s="6">
        <v>21</v>
      </c>
      <c r="B26" s="7" t="str">
        <f>'[1]прил 1 перечень и копии докумен'!B25</f>
        <v>Сооружения скважина назначение производственное глубина 80 м. инвентарный номер 118 литер Л</v>
      </c>
      <c r="C26" s="7" t="str">
        <f>'[1]прил 1 перечень и копии докумен'!C25</f>
        <v>г.Борзя, ул.Промышленная 6</v>
      </c>
      <c r="D26" s="7" t="str">
        <f>'[1]прил 1 перечень и копии докумен'!D25</f>
        <v>№75-75-05/025/2011-211 номер серия 75АА 264329</v>
      </c>
      <c r="E26" s="8"/>
    </row>
    <row r="27" spans="1:5" s="11" customFormat="1" ht="59.25" customHeight="1" x14ac:dyDescent="0.25">
      <c r="A27" s="6">
        <v>22</v>
      </c>
      <c r="B27" s="7" t="str">
        <f>'[1]прил 1 перечень и копии докумен'!B26</f>
        <v>Здание насосной станции. Назначение производственное площадь 15,60 кв.м инвентарный номер 118 литер Э этажность 1</v>
      </c>
      <c r="C27" s="7" t="str">
        <f>'[1]прил 1 перечень и копии докумен'!C26</f>
        <v>г.Борзя, ул.Промышленная 6</v>
      </c>
      <c r="D27" s="7" t="str">
        <f>'[1]прил 1 перечень и копии докумен'!D26</f>
        <v>№75-75-05/025/2011-208 номер серия 75АА 264326</v>
      </c>
      <c r="E27" s="10"/>
    </row>
    <row r="28" spans="1:5" ht="59.25" customHeight="1" x14ac:dyDescent="0.25">
      <c r="A28" s="6">
        <v>23</v>
      </c>
      <c r="B28" s="7" t="str">
        <f>'[1]прил 1 перечень и копии докумен'!B27</f>
        <v>Здание насосной станции  назначение производственное. Площадь 176,30 кв.м инвентарный номер 118 литер Ч этажность 1</v>
      </c>
      <c r="C28" s="7" t="str">
        <f>'[1]прил 1 перечень и копии докумен'!C27</f>
        <v>г.Борзя, ул.Промышленная 6</v>
      </c>
      <c r="D28" s="7" t="str">
        <f>'[1]прил 1 перечень и копии докумен'!D27</f>
        <v>№75-75-05/025/2011-207 номер серия 75АА 264331</v>
      </c>
      <c r="E28" s="8"/>
    </row>
    <row r="29" spans="1:5" ht="59.25" customHeight="1" x14ac:dyDescent="0.25">
      <c r="A29" s="6">
        <v>24</v>
      </c>
      <c r="B29" s="7" t="str">
        <f>'[1]прил 1 перечень и копии докумен'!B28</f>
        <v>водопроводные сети. Назначение 9. иные сооружения производственного назначения(водопроводные сети) протяженность 69,1 м.</v>
      </c>
      <c r="C29" s="7" t="str">
        <f>'[1]прил 1 перечень и копии докумен'!C28</f>
        <v>Борзя ул. Гора Буха,27</v>
      </c>
      <c r="D29" s="7" t="str">
        <f>'[1]прил 1 перечень и копии докумен'!D28</f>
        <v>№75-75/005-75/005/016/2015-491/2номер серия 75АА 678334</v>
      </c>
      <c r="E29" s="8"/>
    </row>
    <row r="30" spans="1:5" ht="59.25" customHeight="1" x14ac:dyDescent="0.25">
      <c r="A30" s="6">
        <v>25</v>
      </c>
      <c r="B30" s="7" t="str">
        <f>'[1]прил 1 перечень и копии докумен'!B29</f>
        <v>Водозаборная скважина, назначение: 10.1 сооружения водозаборные Глубина 70м.</v>
      </c>
      <c r="C30" s="7" t="str">
        <f>'[1]прил 1 перечень и копии докумен'!C29</f>
        <v>Борзя ул. Гора Буха,27</v>
      </c>
      <c r="D30" s="7" t="str">
        <f>'[1]прил 1 перечень и копии докумен'!D29</f>
        <v>№75-75/005-75/005/016/2015-495/2номер серия 75АА 678330</v>
      </c>
      <c r="E30" s="8"/>
    </row>
    <row r="31" spans="1:5" ht="59.25" customHeight="1" x14ac:dyDescent="0.25">
      <c r="A31" s="6">
        <v>26</v>
      </c>
      <c r="B31" s="7" t="str">
        <f>'[1]прил 1 перечень и копии докумен'!B30</f>
        <v>Нежилое здание, назначение: нежилое площадь 32,3 кв.м этажность 1</v>
      </c>
      <c r="C31" s="7" t="str">
        <f>'[1]прил 1 перечень и копии докумен'!C30</f>
        <v>Борзя ул. Гора Буха,27</v>
      </c>
      <c r="D31" s="7" t="str">
        <f>'[1]прил 1 перечень и копии докумен'!D30</f>
        <v>№75-75/005-75/005/016/2015-490/2номер серия 75АА 678335</v>
      </c>
      <c r="E31" s="8"/>
    </row>
    <row r="32" spans="1:5" ht="59.25" customHeight="1" x14ac:dyDescent="0.25">
      <c r="A32" s="6">
        <v>27</v>
      </c>
      <c r="B32" s="7" t="str">
        <f>'[1]прил 1 перечень и копии докумен'!B31</f>
        <v>Сбросной коллектор назначение: 10.3 сооружения канализации. Протяженность 2119 м</v>
      </c>
      <c r="C32" s="7" t="str">
        <f>'[1]прил 1 перечень и копии докумен'!C31</f>
        <v>Борзя ул. Гора Буха,27</v>
      </c>
      <c r="D32" s="7" t="str">
        <f>'[1]прил 1 перечень и копии докумен'!D31</f>
        <v>№75-75/005-75/005/016/2015-493/2 номер серия 75АА 678332</v>
      </c>
      <c r="E32" s="8"/>
    </row>
    <row r="33" spans="1:5" ht="59.25" customHeight="1" x14ac:dyDescent="0.25">
      <c r="A33" s="6">
        <v>28</v>
      </c>
      <c r="B33" s="7" t="str">
        <f>'[1]прил 1 перечень и копии докумен'!B32</f>
        <v>Сети канализации назначение: 10.3 сооружения канализации. Протяженность 10,5 м</v>
      </c>
      <c r="C33" s="7" t="str">
        <f>'[1]прил 1 перечень и копии докумен'!C32</f>
        <v>Борзя ул. Гора Буха,27</v>
      </c>
      <c r="D33" s="7" t="str">
        <f>'[1]прил 1 перечень и копии докумен'!D32</f>
        <v>№75-75/005-75/005/016/2015-492/2 номер серия 75АА 678333</v>
      </c>
      <c r="E33" s="8"/>
    </row>
    <row r="34" spans="1:5" ht="59.25" customHeight="1" x14ac:dyDescent="0.25">
      <c r="A34" s="6">
        <v>29</v>
      </c>
      <c r="B34" s="7" t="str">
        <f>'[1]прил 1 перечень и копии докумен'!B33</f>
        <v>Напорный коллектор назначение: 10.3 сооружения канализации. Протяженность 2780 м</v>
      </c>
      <c r="C34" s="7" t="str">
        <f>'[1]прил 1 перечень и копии докумен'!C33</f>
        <v>Борзя ул. Гора Буха,27</v>
      </c>
      <c r="D34" s="7" t="str">
        <f>'[1]прил 1 перечень и копии докумен'!D33</f>
        <v>№75-75/005-75/005/016/2015-489/2 номер серия 75АА 678336</v>
      </c>
      <c r="E34" s="8"/>
    </row>
    <row r="35" spans="1:5" ht="59.25" customHeight="1" x14ac:dyDescent="0.25">
      <c r="A35" s="6">
        <v>30</v>
      </c>
      <c r="B35" s="7" t="str">
        <f>'[1]прил 1 перечень и копии докумен'!B34</f>
        <v>Тепловые сети назначение: 1 сооружения топливно энергитического, металлургического химического   Протяженность 69 м</v>
      </c>
      <c r="C35" s="7" t="str">
        <f>'[1]прил 1 перечень и копии докумен'!C34</f>
        <v>Борзя ул. Гора Буха,27</v>
      </c>
      <c r="D35" s="7" t="str">
        <f>'[1]прил 1 перечень и копии докумен'!D34</f>
        <v>№75-75/005-75/005/016/2015-484/2 номер серия 75АА 678331</v>
      </c>
      <c r="E35" s="8"/>
    </row>
    <row r="36" spans="1:5" ht="59.25" customHeight="1" x14ac:dyDescent="0.25">
      <c r="A36" s="6">
        <v>31</v>
      </c>
      <c r="B36" s="7" t="str">
        <f>'[1]прил 1 перечень и копии докумен'!B35</f>
        <v xml:space="preserve">Нежилое здание, назначение нежилое, площадь 1141,6 кв.м. </v>
      </c>
      <c r="C36" s="7" t="str">
        <f>'[1]прил 1 перечень и копии докумен'!C35</f>
        <v>Борзя ул. Гора Буха,27</v>
      </c>
      <c r="D36" s="7" t="str">
        <f>'[1]прил 1 перечень и копии докумен'!D35</f>
        <v>№75-75/005-75/005/016/2015-487/2 номер серия 75АА 678329</v>
      </c>
      <c r="E36" s="8"/>
    </row>
    <row r="37" spans="1:5" ht="59.25" customHeight="1" x14ac:dyDescent="0.25">
      <c r="A37" s="6">
        <v>32</v>
      </c>
      <c r="B37" s="7" t="str">
        <f>'[1]прил 1 перечень и копии докумен'!B36</f>
        <v xml:space="preserve">Нежилое здание, назначение нежилое, площадь 8,6 кв.м. </v>
      </c>
      <c r="C37" s="7" t="str">
        <f>'[1]прил 1 перечень и копии докумен'!C36</f>
        <v>Борзя ул. Гора Буха,27</v>
      </c>
      <c r="D37" s="7" t="str">
        <f>'[1]прил 1 перечень и копии докумен'!D36</f>
        <v>№75-75/005-75/005/016/2015-488/2 номер серия 75АА 678337</v>
      </c>
      <c r="E37" s="8"/>
    </row>
    <row r="38" spans="1:5" ht="59.25" customHeight="1" x14ac:dyDescent="0.25">
      <c r="A38" s="6">
        <v>33</v>
      </c>
      <c r="B38" s="7" t="str">
        <f>'[1]прил 1 перечень и копии докумен'!B37</f>
        <v>Поля фильтрации</v>
      </c>
      <c r="C38" s="7" t="str">
        <f>'[1]прил 1 перечень и копии докумен'!C37</f>
        <v>Борзя Гора буха</v>
      </c>
      <c r="D38" s="9" t="s">
        <v>6</v>
      </c>
      <c r="E38" s="8"/>
    </row>
    <row r="39" spans="1:5" ht="59.25" customHeight="1" x14ac:dyDescent="0.25">
      <c r="A39" s="6">
        <v>34</v>
      </c>
      <c r="B39" s="7" t="str">
        <f>'[1]прил 1 перечень и копии докумен'!B38</f>
        <v>Артезианская скважина №1 инв№ 7748</v>
      </c>
      <c r="C39" s="7" t="str">
        <f>'[1]прил 1 перечень и копии докумен'!C38</f>
        <v>г.Борзя, ул.Промышленная, 6 Б</v>
      </c>
      <c r="D39" s="9" t="s">
        <v>6</v>
      </c>
      <c r="E39" s="8"/>
    </row>
    <row r="40" spans="1:5" ht="59.25" customHeight="1" x14ac:dyDescent="0.25">
      <c r="A40" s="6">
        <v>35</v>
      </c>
      <c r="B40" s="7" t="str">
        <f>'[1]прил 1 перечень и копии докумен'!B39</f>
        <v>Артезианская скважина №2 инв№ 7747</v>
      </c>
      <c r="C40" s="7" t="str">
        <f>'[1]прил 1 перечень и копии докумен'!C39</f>
        <v>г.Борзя, ул.Промышленная, 6 Б</v>
      </c>
      <c r="D40" s="9" t="s">
        <v>6</v>
      </c>
      <c r="E40" s="8"/>
    </row>
    <row r="41" spans="1:5" ht="59.25" customHeight="1" x14ac:dyDescent="0.25">
      <c r="A41" s="6">
        <v>36</v>
      </c>
      <c r="B41" s="7" t="str">
        <f>'[1]прил 1 перечень и копии докумен'!B40</f>
        <v>Артезианская скважина №3 инв№7746</v>
      </c>
      <c r="C41" s="7" t="str">
        <f>'[1]прил 1 перечень и копии докумен'!C40</f>
        <v>г.Борзя, ул.Промышленная, 6 Б</v>
      </c>
      <c r="D41" s="9" t="s">
        <v>6</v>
      </c>
      <c r="E41" s="8"/>
    </row>
    <row r="42" spans="1:5" ht="59.25" customHeight="1" x14ac:dyDescent="0.25">
      <c r="A42" s="6">
        <v>37</v>
      </c>
      <c r="B42" s="7" t="str">
        <f>'[1]прил 1 перечень и копии докумен'!B41</f>
        <v>Артезианская скважина №3 инв№7750</v>
      </c>
      <c r="C42" s="7" t="str">
        <f>'[1]прил 1 перечень и копии докумен'!C41</f>
        <v>г.Борзя, ул.Промышленная, 6 Б</v>
      </c>
      <c r="D42" s="9" t="s">
        <v>6</v>
      </c>
      <c r="E42" s="8"/>
    </row>
    <row r="43" spans="1:5" ht="59.25" customHeight="1" x14ac:dyDescent="0.25">
      <c r="A43" s="6">
        <v>38</v>
      </c>
      <c r="B43" s="7" t="str">
        <f>'[1]прил 1 перечень и копии докумен'!B42</f>
        <v>Артезианская скважина №5 инв№ 7751</v>
      </c>
      <c r="C43" s="7" t="str">
        <f>'[1]прил 1 перечень и копии докумен'!C42</f>
        <v>г.Борзя, ул.Промышленная, 6 Б</v>
      </c>
      <c r="D43" s="9" t="s">
        <v>6</v>
      </c>
      <c r="E43" s="8"/>
    </row>
    <row r="44" spans="1:5" ht="59.25" customHeight="1" x14ac:dyDescent="0.25">
      <c r="A44" s="6">
        <v>39</v>
      </c>
      <c r="B44" s="7" t="str">
        <f>'[1]прил 1 перечень и копии докумен'!B43</f>
        <v>Артезианская скважина №7 инв№ 49</v>
      </c>
      <c r="C44" s="7" t="str">
        <f>'[1]прил 1 перечень и копии докумен'!C43</f>
        <v>г.Борзя, ул.Промышленная, 6 Б</v>
      </c>
      <c r="D44" s="9" t="s">
        <v>6</v>
      </c>
      <c r="E44" s="8"/>
    </row>
    <row r="45" spans="1:5" ht="59.25" customHeight="1" x14ac:dyDescent="0.25">
      <c r="A45" s="6">
        <v>40</v>
      </c>
      <c r="B45" s="7" t="str">
        <f>'[1]прил 1 перечень и копии докумен'!B44</f>
        <v>Артезианская скважина №8 инв№ 7752</v>
      </c>
      <c r="C45" s="7" t="str">
        <f>'[1]прил 1 перечень и копии докумен'!C44</f>
        <v>г.Борзя, ул.Промышленная, 6 Б</v>
      </c>
      <c r="D45" s="9" t="s">
        <v>6</v>
      </c>
      <c r="E45" s="8"/>
    </row>
    <row r="46" spans="1:5" ht="59.25" customHeight="1" x14ac:dyDescent="0.25">
      <c r="A46" s="6">
        <v>41</v>
      </c>
      <c r="B46" s="7" t="str">
        <f>'[1]прил 1 перечень и копии докумен'!B45</f>
        <v>Артезианская скважина №7/3709</v>
      </c>
      <c r="C46" s="7" t="str">
        <f>'[1]прил 1 перечень и копии докумен'!C45</f>
        <v>г.Борзя, ул.Строительный 1А</v>
      </c>
      <c r="D46" s="9" t="s">
        <v>6</v>
      </c>
      <c r="E46" s="8"/>
    </row>
    <row r="47" spans="1:5" ht="59.25" customHeight="1" x14ac:dyDescent="0.25">
      <c r="A47" s="6">
        <v>42</v>
      </c>
      <c r="B47" s="7" t="str">
        <f>'[1]прил 1 перечень и копии докумен'!B46</f>
        <v>Артезианская скважина №8/3708176К</v>
      </c>
      <c r="C47" s="7" t="str">
        <f>'[1]прил 1 перечень и копии докумен'!C46</f>
        <v>г.Борзя, ул.Строительный 1А</v>
      </c>
      <c r="D47" s="9" t="s">
        <v>6</v>
      </c>
      <c r="E47" s="8"/>
    </row>
    <row r="48" spans="1:5" ht="59.25" customHeight="1" x14ac:dyDescent="0.25">
      <c r="A48" s="6">
        <v>43</v>
      </c>
      <c r="B48" s="7" t="str">
        <f>'[1]прил 1 перечень и копии докумен'!B47</f>
        <v xml:space="preserve">Артезианская скважина №5133 </v>
      </c>
      <c r="C48" s="7" t="str">
        <f>'[1]прил 1 перечень и копии докумен'!C47</f>
        <v>г.Борзя, ул.Строительный 1А</v>
      </c>
      <c r="D48" s="9" t="s">
        <v>6</v>
      </c>
      <c r="E48" s="8"/>
    </row>
    <row r="49" spans="1:5" ht="59.25" customHeight="1" x14ac:dyDescent="0.25">
      <c r="A49" s="6">
        <v>44</v>
      </c>
      <c r="B49" s="7" t="str">
        <f>'[1]прил 1 перечень и копии докумен'!B48</f>
        <v>Водозаборная будка при насосной № 4, деревянное, 1-но этажное, 1950 года ввода в эксплуатацию</v>
      </c>
      <c r="C49" s="7" t="str">
        <f>'[1]прил 1 перечень и копии докумен'!C48</f>
        <v>г.Борзя, ул.Строительный 1А</v>
      </c>
      <c r="D49" s="9" t="s">
        <v>6</v>
      </c>
      <c r="E49" s="8"/>
    </row>
    <row r="50" spans="1:5" ht="59.25" customHeight="1" x14ac:dyDescent="0.25">
      <c r="A50" s="6">
        <v>45</v>
      </c>
      <c r="B50" s="7" t="str">
        <f>'[1]прил 1 перечень и копии докумен'!B49</f>
        <v>Здание насосной станции № 4 с шахтой надземной, кирпичное, 1-но этажное, 1949 года ввода в эксплуатацию,</v>
      </c>
      <c r="C50" s="7" t="str">
        <f>'[1]прил 1 перечень и копии докумен'!C49</f>
        <v>г.Борзя, ул.Строительный 1А</v>
      </c>
      <c r="D50" s="9" t="s">
        <v>6</v>
      </c>
      <c r="E50" s="8"/>
    </row>
    <row r="51" spans="1:5" ht="99.75" customHeight="1" x14ac:dyDescent="0.25">
      <c r="A51" s="6">
        <v>46</v>
      </c>
      <c r="B51" s="7" t="str">
        <f>'[1]прил 1 перечень и копии докумен'!B50</f>
        <v>Водовод, трубопровод, 1987 года ввода в эксплуатацию</v>
      </c>
      <c r="C51" s="7" t="str">
        <f>'[1]прил 1 перечень и копии докумен'!C50</f>
        <v>Сети центрального водовода от Железнодорожного водозабора через СКцв51/64 до перекрестка вдоль ул. Гастелло через перекресток ул. Гастелло ул. Горького до ул. Рабочая СКцв51/55,от СКцв51/56 вдоль  ул. Горького до СКцв51/56-2 ул. Кирова  через СКцв51/56-3 через СКцв51/56-4 ул Шамсутдинова  до СКцв51/60-2 ул.Калинина вдоль ул. Калинина до перекрестка Дзержинского вдоль ул. Дзержинского до перекрестка Свердлова вдоль ул. Свердлова до СКцв51/60-7 до СКцв51/60-8 ул. Промышленная,</v>
      </c>
      <c r="D51" s="9" t="s">
        <v>6</v>
      </c>
      <c r="E51" s="8"/>
    </row>
    <row r="52" spans="1:5" ht="59.25" customHeight="1" x14ac:dyDescent="0.25">
      <c r="A52" s="6">
        <v>47</v>
      </c>
      <c r="B52" s="7" t="str">
        <f>'[1]прил 1 перечень и копии докумен'!B51</f>
        <v>Водовод, трубопровод, 1983 года ввода в эксплуатацию</v>
      </c>
      <c r="C52" s="7" t="str">
        <f>'[1]прил 1 перечень и копии докумен'!C51</f>
        <v xml:space="preserve">Сети центрального водовода г.Борзя от Центрального водозабора бактерицидной камеры  через СКцв 2 через СКцв 3 через СКцв 4 через СКцв 5 через СКцв 6 через СКцв 7 через СКцв 8 через дорогу ул. Промышленная до перекрестка Дзержинского ул. Промышленная вдоль ул. Дзержинского до перекрестка с ул. Победы в доль ул. Победы  СКцв 14 через СКцв 15 через водокачку Победы 27 до СКцв 19 перекресток Победы пер. Переездный  через СК-31 через СКцв 32 через СКцв 33 до СКцв 37 до Городского резервуара </v>
      </c>
      <c r="D52" s="9" t="s">
        <v>6</v>
      </c>
      <c r="E52" s="8"/>
    </row>
    <row r="53" spans="1:5" ht="59.25" customHeight="1" x14ac:dyDescent="0.25">
      <c r="A53" s="6">
        <v>48</v>
      </c>
      <c r="B53" s="7" t="str">
        <f>'[1]прил 1 перечень и копии докумен'!B52</f>
        <v>Водовод, трубопровод, 1984 года ввода в эксплуатацию</v>
      </c>
      <c r="C53" s="7" t="str">
        <f>'[1]прил 1 перечень и копии докумен'!C52</f>
        <v>Сети центрального водовода Ведерникова до перекрестка с ул. Ленина СКцв 51/22 через СКцв 51/22-1 через СКцв 51/22-2 до СКцв 51/22-3 на дороги напротив дома Ленина 49</v>
      </c>
      <c r="D53" s="9" t="s">
        <v>6</v>
      </c>
      <c r="E53" s="8"/>
    </row>
    <row r="54" spans="1:5" ht="59.25" customHeight="1" x14ac:dyDescent="0.25">
      <c r="A54" s="6">
        <v>49</v>
      </c>
      <c r="B54" s="7" t="str">
        <f>'[1]прил 1 перечень и копии докумен'!B53</f>
        <v>Водовод, трубопровод, 1984 года ввода в эксплуатацию</v>
      </c>
      <c r="C54" s="7" t="str">
        <f>'[1]прил 1 перечень и копии докумен'!C53</f>
        <v xml:space="preserve">Сети центрального водовода от перекрестка ул. Ведерникова с ул. Ленина СКцв 51/22 вдоль ул. Ленина через  СКцв 51/23 до перекрестка с ул. Журавлева СКцв 51/24 вдоль ул. Журавлева через СКцв 51/25 через СК цв 51/26 до перекрестка с ул. Лазо СКцв 51/27 </v>
      </c>
      <c r="D54" s="9" t="s">
        <v>6</v>
      </c>
      <c r="E54" s="8"/>
    </row>
    <row r="55" spans="1:5" ht="59.25" customHeight="1" x14ac:dyDescent="0.25">
      <c r="A55" s="6">
        <v>50</v>
      </c>
      <c r="B55" s="7" t="str">
        <f>'[1]прил 1 перечень и копии докумен'!B54</f>
        <v>Водовод, трубопровод, 1984 года ввода в эксплуатацию</v>
      </c>
      <c r="C55" s="7" t="str">
        <f>'[1]прил 1 перечень и копии докумен'!C54</f>
        <v>Сети центрального водовода от СКцв 51 перекресток ул. Ломоносова ул. Чкалова вдоль ул. Ломоносова через СКцв 51-1 район Нефтемаркета  через СКцв 51-2 через СКцв 51-3 вдоль парка   ул. Матросова через дорогу ул. Матросова через СКцв 51-4 до скважины ул. Чайковского</v>
      </c>
      <c r="D55" s="9" t="s">
        <v>6</v>
      </c>
      <c r="E55" s="8"/>
    </row>
    <row r="56" spans="1:5" ht="59.25" customHeight="1" x14ac:dyDescent="0.25">
      <c r="A56" s="6">
        <v>51</v>
      </c>
      <c r="B56" s="7" t="str">
        <f>'[1]прил 1 перечень и копии докумен'!B55</f>
        <v>Водовод, трубопровод, 1987 года ввода в эксплуатацию</v>
      </c>
      <c r="C56" s="7" t="str">
        <f>'[1]прил 1 перечень и копии докумен'!C55</f>
        <v>Сети центрального водовода  от СКцв51/8 прекресток  ул. Гурьева, Партизанская, через СКВ ул. Гурьева до  границ земельного участка коррекционного дома</v>
      </c>
      <c r="D56" s="9" t="s">
        <v>6</v>
      </c>
      <c r="E56" s="8"/>
    </row>
    <row r="57" spans="1:5" ht="114.75" customHeight="1" x14ac:dyDescent="0.25">
      <c r="A57" s="6">
        <v>52</v>
      </c>
      <c r="B57" s="7" t="str">
        <f>'[1]прил 1 перечень и копии докумен'!B56</f>
        <v>Водовод, трубопровод, 1987 года ввода в эксплуатацию</v>
      </c>
      <c r="C57" s="7" t="str">
        <f>'[1]прил 1 перечень и копии докумен'!C56</f>
        <v xml:space="preserve">Сети центрального водовода от СКцв 51/49 территория Железнодорожная 22 вдоль ул. Железнодорожная СКцв 51/48 через СКцв 51/47 через СКцв 51/46 через СКцв 51/45 в районе ворот Жд Вокзала вдоль дороги напротив автовокзала до СКцв 51/44 напротив Линии тока вдоль Таможни до СКцв 51/43 напротив Отделения дороги через СКцв 51/42 вдоль ул. Железнодорожная до СКцв 51/37 район военной полиции </v>
      </c>
      <c r="D57" s="9" t="s">
        <v>6</v>
      </c>
      <c r="E57" s="8"/>
    </row>
    <row r="58" spans="1:5" ht="59.25" customHeight="1" x14ac:dyDescent="0.25">
      <c r="A58" s="6">
        <v>53</v>
      </c>
      <c r="B58" s="7" t="str">
        <f>'[1]прил 1 перечень и копии докумен'!B57</f>
        <v>Водовод, трубопровод, 1987 года ввода в эксплуатацию</v>
      </c>
      <c r="C58" s="7" t="str">
        <f>'[1]прил 1 перечень и копии докумен'!C57</f>
        <v xml:space="preserve">Сети центрального водовода  от СК-51/13 ул. Партизанская,вдоль ул. Савватеевская перекрестка ул. Ленина </v>
      </c>
      <c r="D58" s="9" t="s">
        <v>6</v>
      </c>
      <c r="E58" s="8"/>
    </row>
    <row r="59" spans="1:5" ht="79.5" customHeight="1" x14ac:dyDescent="0.25">
      <c r="A59" s="6">
        <v>54</v>
      </c>
      <c r="B59" s="7" t="str">
        <f>'[1]прил 1 перечень и копии докумен'!B58</f>
        <v>Водовод, трубопровод, 1987 года ввода в эксплуатацию</v>
      </c>
      <c r="C59" s="7" t="str">
        <f>'[1]прил 1 перечень и копии докумен'!C58</f>
        <v>Сети центрального водовода  от СК-51/59 перекресток ул. Горького ул. Гастелла вдоль ул. Горького через бывшую водокачку Горького до забора Дистанции электроснабжения</v>
      </c>
      <c r="D59" s="9" t="s">
        <v>6</v>
      </c>
      <c r="E59" s="8"/>
    </row>
    <row r="60" spans="1:5" ht="59.25" customHeight="1" x14ac:dyDescent="0.25">
      <c r="A60" s="6">
        <v>55</v>
      </c>
      <c r="B60" s="7" t="str">
        <f>'[1]прил 1 перечень и копии докумен'!B59</f>
        <v>Сооружение наружные сети водопровода, 1937 года ввода в эксплуатацию</v>
      </c>
      <c r="C60" s="7" t="str">
        <f>'[1]прил 1 перечень и копии докумен'!C59</f>
        <v>г.Борзя ул.Журавлева, 2а от ТК7/12-2 через ТК 7/12-1 до ввода в дом.</v>
      </c>
      <c r="D60" s="9" t="s">
        <v>6</v>
      </c>
      <c r="E60" s="8"/>
    </row>
    <row r="61" spans="1:5" ht="59.25" customHeight="1" x14ac:dyDescent="0.25">
      <c r="A61" s="6">
        <v>56</v>
      </c>
      <c r="B61" s="7" t="str">
        <f>'[1]прил 1 перечень и копии докумен'!B60</f>
        <v>Сооружение наружные сети самоточной канализации, 1984 года ввода в эксплуатацию</v>
      </c>
      <c r="C61" s="7" t="str">
        <f>'[1]прил 1 перечень и копии докумен'!C60</f>
        <v>г.Борзя ул.Журавлева, 2а от ЦК 691 до ввода в дом</v>
      </c>
      <c r="D61" s="9" t="s">
        <v>6</v>
      </c>
      <c r="E61" s="8"/>
    </row>
    <row r="62" spans="1:5" ht="59.25" customHeight="1" x14ac:dyDescent="0.25">
      <c r="A62" s="6">
        <v>57</v>
      </c>
      <c r="B62" s="7" t="str">
        <f>'[1]прил 1 перечень и копии докумен'!B61</f>
        <v>Сооружение канализация, 1937 года ввода в эксплуатацию</v>
      </c>
      <c r="C62" s="7" t="str">
        <f>'[1]прил 1 перечень и копии докумен'!C61</f>
        <v>г.Борзя ул.Журавлева, 2а  от КК697 до ЦК691</v>
      </c>
      <c r="D62" s="9" t="s">
        <v>6</v>
      </c>
      <c r="E62" s="8"/>
    </row>
    <row r="63" spans="1:5" ht="59.25" customHeight="1" x14ac:dyDescent="0.25">
      <c r="A63" s="6">
        <v>58</v>
      </c>
      <c r="B63" s="7" t="str">
        <f>'[1]прил 1 перечень и копии докумен'!B62</f>
        <v>Сооружение водоснабжения, 1937 года ввода в эксплуатацию</v>
      </c>
      <c r="C63" s="7" t="str">
        <f>'[1]прил 1 перечень и копии докумен'!C62</f>
        <v>г.Борзя ул.Журавлева, 2а от УТ7/12 до ТК7/12-2</v>
      </c>
      <c r="D63" s="9" t="s">
        <v>6</v>
      </c>
      <c r="E63" s="8"/>
    </row>
    <row r="64" spans="1:5" ht="59.25" customHeight="1" x14ac:dyDescent="0.25">
      <c r="A64" s="6">
        <v>59</v>
      </c>
      <c r="B64" s="7" t="str">
        <f>'[1]прил 1 перечень и копии докумен'!B63</f>
        <v>Скважина внс</v>
      </c>
      <c r="C64" s="7" t="str">
        <f>'[1]прил 1 перечень и копии докумен'!C63</f>
        <v>г.Борзя, ул.Партизанская</v>
      </c>
      <c r="D64" s="9" t="s">
        <v>6</v>
      </c>
      <c r="E64" s="8"/>
    </row>
    <row r="65" spans="1:5" ht="59.25" customHeight="1" x14ac:dyDescent="0.25">
      <c r="A65" s="6">
        <v>60</v>
      </c>
      <c r="B65" s="7" t="str">
        <f>'[1]прил 1 перечень и копии докумен'!B64</f>
        <v>поля фильтрации</v>
      </c>
      <c r="C65" s="7" t="str">
        <f>'[1]прил 1 перечень и копии докумен'!C64</f>
        <v>Борзя Комсомольская 8</v>
      </c>
      <c r="D65" s="9" t="s">
        <v>6</v>
      </c>
      <c r="E65" s="8"/>
    </row>
    <row r="66" spans="1:5" ht="59.25" customHeight="1" x14ac:dyDescent="0.25">
      <c r="A66" s="6">
        <v>61</v>
      </c>
      <c r="B66" s="7" t="str">
        <f>'[1]прил 1 перечень и копии докумен'!B65</f>
        <v>Здание конторы инв № 10183</v>
      </c>
      <c r="C66" s="7" t="str">
        <f>'[1]прил 1 перечень и копии докумен'!C65</f>
        <v>г. Борзя Железнодорожная 22</v>
      </c>
      <c r="D66" s="9" t="s">
        <v>6</v>
      </c>
      <c r="E66" s="8"/>
    </row>
    <row r="67" spans="1:5" ht="59.25" customHeight="1" x14ac:dyDescent="0.25">
      <c r="A67" s="6">
        <v>62</v>
      </c>
      <c r="B67" s="7" t="str">
        <f>'[1]прил 1 перечень и копии докумен'!B66</f>
        <v>Здание гаража инв №б/н</v>
      </c>
      <c r="C67" s="7" t="str">
        <f>'[1]прил 1 перечень и копии докумен'!C66</f>
        <v>г. Борзя Железнодорожная 22</v>
      </c>
      <c r="D67" s="9" t="s">
        <v>6</v>
      </c>
      <c r="E67" s="8"/>
    </row>
    <row r="68" spans="1:5" ht="59.25" customHeight="1" x14ac:dyDescent="0.25">
      <c r="A68" s="6">
        <v>63</v>
      </c>
      <c r="B68" s="7" t="str">
        <f>'[1]прил 1 перечень и копии докумен'!B67</f>
        <v>Гараж котельной инв №610017</v>
      </c>
      <c r="C68" s="7" t="str">
        <f>'[1]прил 1 перечень и копии докумен'!C67</f>
        <v>г. Борзя Железнодорожная 22</v>
      </c>
      <c r="D68" s="9" t="s">
        <v>6</v>
      </c>
      <c r="E68" s="8"/>
    </row>
    <row r="69" spans="1:5" ht="59.25" customHeight="1" x14ac:dyDescent="0.25">
      <c r="A69" s="6">
        <v>64</v>
      </c>
      <c r="B69" s="7" t="str">
        <f>'[1]прил 1 перечень и копии докумен'!B68</f>
        <v>Здание котельной (разрушеной)</v>
      </c>
      <c r="C69" s="7" t="str">
        <f>'[1]прил 1 перечень и копии докумен'!C68</f>
        <v>г. Борзя Железнодорожная 22</v>
      </c>
      <c r="D69" s="9" t="s">
        <v>6</v>
      </c>
      <c r="E69" s="8"/>
    </row>
    <row r="70" spans="1:5" ht="59.25" customHeight="1" x14ac:dyDescent="0.25">
      <c r="A70" s="6">
        <v>65</v>
      </c>
      <c r="B70" s="7" t="str">
        <f>'[1]прил 1 перечень и копии докумен'!B69</f>
        <v>Здание мастерских (токарный цех к котельной полуразрушен)</v>
      </c>
      <c r="C70" s="7" t="str">
        <f>'[1]прил 1 перечень и копии докумен'!C69</f>
        <v>г. Борзя Железнодорожная 22</v>
      </c>
      <c r="D70" s="9" t="s">
        <v>6</v>
      </c>
      <c r="E70" s="8"/>
    </row>
    <row r="71" spans="1:5" ht="59.25" customHeight="1" x14ac:dyDescent="0.25">
      <c r="A71" s="6">
        <v>66</v>
      </c>
      <c r="B71" s="7" t="str">
        <f>'[1]прил 1 перечень и копии докумен'!B70</f>
        <v>Здание мастерских сантехников</v>
      </c>
      <c r="C71" s="7" t="str">
        <f>'[1]прил 1 перечень и копии докумен'!C70</f>
        <v>г. Борзя Железнодорожная 22</v>
      </c>
      <c r="D71" s="9" t="s">
        <v>6</v>
      </c>
      <c r="E71" s="8"/>
    </row>
    <row r="72" spans="1:5" ht="59.25" customHeight="1" x14ac:dyDescent="0.25">
      <c r="A72" s="6">
        <v>67</v>
      </c>
      <c r="B72" s="7" t="str">
        <f>'[1]прил 1 перечень и копии докумен'!B71</f>
        <v xml:space="preserve"> Канализационная сеть, сооружение - К1</v>
      </c>
      <c r="C72" s="7" t="str">
        <f>'[1]прил 1 перечень и копии докумен'!C71</f>
        <v>г. Борзя, ул. Советская, 54</v>
      </c>
      <c r="D72" s="7" t="str">
        <f>'[1]прил 1 перечень и копии докумен'!D71</f>
        <v>75:04:160320:675</v>
      </c>
      <c r="E72" s="8"/>
    </row>
    <row r="73" spans="1:5" ht="59.25" customHeight="1" x14ac:dyDescent="0.25">
      <c r="A73" s="6">
        <v>68</v>
      </c>
      <c r="B73" s="7" t="str">
        <f>'[1]прил 1 перечень и копии докумен'!B72</f>
        <v>Канализационный  коллектор</v>
      </c>
      <c r="C73" s="7" t="str">
        <f>'[1]прил 1 перечень и копии докумен'!C72</f>
        <v>г. Борзя, ул. Савватеевская, 55, сооружение К2</v>
      </c>
      <c r="D73" s="7" t="str">
        <f>'[1]прил 1 перечень и копии докумен'!D72</f>
        <v>75:04:000000:1652</v>
      </c>
      <c r="E73" s="8"/>
    </row>
    <row r="74" spans="1:5" ht="59.25" customHeight="1" x14ac:dyDescent="0.25">
      <c r="A74" s="6">
        <v>69</v>
      </c>
      <c r="B74" s="7" t="str">
        <f>'[1]прил 1 перечень и копии докумен'!B73</f>
        <v>Сети холодного водоснабжения от стен дома 2 в</v>
      </c>
      <c r="C74" s="7" t="str">
        <f>'[1]прил 1 перечень и копии докумен'!C73</f>
        <v>г. Борзя, ул. Журавлева, д. 2 в, сооружение В2</v>
      </c>
      <c r="D74" s="7" t="str">
        <f>'[1]прил 1 перечень и копии докумен'!D73</f>
        <v> 75:04:160306:427</v>
      </c>
      <c r="E74" s="8"/>
    </row>
    <row r="75" spans="1:5" ht="59.25" customHeight="1" x14ac:dyDescent="0.25">
      <c r="A75" s="6">
        <v>70</v>
      </c>
      <c r="B75" s="7" t="str">
        <f>'[1]прил 1 перечень и копии докумен'!B74</f>
        <v>Водопроводная сеть</v>
      </c>
      <c r="C75" s="7" t="str">
        <f>'[1]прил 1 перечень и копии докумен'!C74</f>
        <v>г. Борзя, пер. Переездный,  4, д.6 "а", сооружение В4</v>
      </c>
      <c r="D75" s="7" t="str">
        <f>'[1]прил 1 перечень и копии докумен'!D74</f>
        <v xml:space="preserve">75:04:000000:1714 </v>
      </c>
    </row>
    <row r="76" spans="1:5" ht="59.25" customHeight="1" x14ac:dyDescent="0.25">
      <c r="A76" s="6">
        <v>71</v>
      </c>
      <c r="B76" s="7" t="str">
        <f>'[1]прил 1 перечень и копии докумен'!B75</f>
        <v>Сети канализации</v>
      </c>
      <c r="C76" s="7" t="str">
        <f>'[1]прил 1 перечень и копии докумен'!C75</f>
        <v xml:space="preserve"> г. Борзя, ул. Богдана Хмельницкого, 12,  сооружение К6</v>
      </c>
      <c r="D76" s="7" t="str">
        <f>'[1]прил 1 перечень и копии докумен'!D75</f>
        <v>75:04:160327:306</v>
      </c>
    </row>
    <row r="77" spans="1:5" ht="59.25" customHeight="1" x14ac:dyDescent="0.25">
      <c r="A77" s="6">
        <v>72</v>
      </c>
      <c r="B77" s="7" t="str">
        <f>'[1]прил 1 перечень и копии докумен'!B76</f>
        <v xml:space="preserve">Сети центрального водоотведения и  холодного водоснабжения </v>
      </c>
      <c r="C77" s="7" t="str">
        <f>'[1]прил 1 перечень и копии докумен'!C76</f>
        <v xml:space="preserve"> г. Борзя, ул. Б. Хмельницкого, 12, сооружение ВВ2</v>
      </c>
      <c r="D77" s="7" t="str">
        <f>'[1]прил 1 перечень и копии докумен'!D76</f>
        <v>75:04:160327:305</v>
      </c>
    </row>
    <row r="78" spans="1:5" ht="59.25" customHeight="1" x14ac:dyDescent="0.25">
      <c r="A78" s="6">
        <v>73</v>
      </c>
      <c r="B78" s="7" t="str">
        <f>'[1]прил 1 перечень и копии докумен'!B77</f>
        <v xml:space="preserve">Канализационный коллектор (сети) </v>
      </c>
      <c r="C78" s="7" t="str">
        <f>'[1]прил 1 перечень и копии докумен'!C77</f>
        <v xml:space="preserve">г. Борзя, ул. Партизанская, сооружение К4 </v>
      </c>
      <c r="D78" s="7" t="str">
        <f>'[1]прил 1 перечень и копии докумен'!D77</f>
        <v xml:space="preserve"> 75:04:000000:1716 </v>
      </c>
    </row>
    <row r="79" spans="1:5" ht="59.25" customHeight="1" x14ac:dyDescent="0.25">
      <c r="A79" s="6">
        <v>74</v>
      </c>
      <c r="B79" s="7" t="str">
        <f>'[1]прил 1 перечень и копии докумен'!B78</f>
        <v xml:space="preserve">Сети водоснабжения и водоотведения </v>
      </c>
      <c r="C79" s="7" t="str">
        <f>'[1]прил 1 перечень и копии докумен'!C78</f>
        <v xml:space="preserve">г. Борзя,ул. Лазо, 51 "а", сооружение - ВВ1 </v>
      </c>
      <c r="D79" s="7" t="str">
        <f>'[1]прил 1 перечень и копии докумен'!D78</f>
        <v xml:space="preserve"> 75:04:160203:441  </v>
      </c>
    </row>
    <row r="80" spans="1:5" ht="59.25" customHeight="1" x14ac:dyDescent="0.25">
      <c r="A80" s="6">
        <v>75</v>
      </c>
      <c r="B80" s="7" t="str">
        <f>'[1]прил 1 перечень и копии докумен'!B79</f>
        <v>Водопроводная сеть</v>
      </c>
      <c r="C80" s="7" t="str">
        <f>'[1]прил 1 перечень и копии докумен'!C79</f>
        <v>г. Борзя, ул. Молодежная, сооружение В5</v>
      </c>
      <c r="D80" s="7" t="str">
        <f>'[1]прил 1 перечень и копии докумен'!D79</f>
        <v>75:04:000000:1718</v>
      </c>
    </row>
    <row r="81" spans="1:4" ht="31.5" x14ac:dyDescent="0.25">
      <c r="A81" s="6">
        <v>76</v>
      </c>
      <c r="B81" s="7" t="str">
        <f>'[1]прил 1 перечень и копии докумен'!B80</f>
        <v>Сети холодного водоснабжения</v>
      </c>
      <c r="C81" s="7" t="str">
        <f>'[1]прил 1 перечень и копии докумен'!C80</f>
        <v xml:space="preserve"> г. Борзя, ул. Промышленная, д.2, сооружение В6.</v>
      </c>
      <c r="D81" s="7" t="str">
        <f>'[1]прил 1 перечень и копии докумен'!D80</f>
        <v>75:04:000000:1727</v>
      </c>
    </row>
    <row r="82" spans="1:4" ht="31.5" x14ac:dyDescent="0.25">
      <c r="A82" s="6">
        <v>77</v>
      </c>
      <c r="B82" s="7" t="str">
        <f>'[1]прил 1 перечень и копии докумен'!B81</f>
        <v xml:space="preserve">Водопроводная сеть </v>
      </c>
      <c r="C82" s="7" t="str">
        <f>'[1]прил 1 перечень и копии докумен'!C81</f>
        <v xml:space="preserve"> г. Борзя, пер. Переездный, 4 «а», сооружение В7 </v>
      </c>
      <c r="D82" s="7" t="str">
        <f>'[1]прил 1 перечень и копии докумен'!D81</f>
        <v>75:04:000000:1719</v>
      </c>
    </row>
    <row r="83" spans="1:4" x14ac:dyDescent="0.25">
      <c r="A83" s="6">
        <v>78</v>
      </c>
      <c r="B83" s="7" t="str">
        <f>'[1]прил 1 перечень и копии докумен'!B82</f>
        <v>Наружные канализационные сети</v>
      </c>
      <c r="C83" s="7" t="str">
        <f>'[1]прил 1 перечень и копии докумен'!C82</f>
        <v>г. Борзя, ул.Кирова,67, сооружение К4</v>
      </c>
      <c r="D83" s="7" t="str">
        <f>'[1]прил 1 перечень и копии докумен'!D82</f>
        <v>75:04:160113:542</v>
      </c>
    </row>
    <row r="84" spans="1:4" x14ac:dyDescent="0.25">
      <c r="A84" s="6">
        <v>79</v>
      </c>
      <c r="B84" s="7" t="str">
        <f>'[1]прил 1 перечень и копии докумен'!B83</f>
        <v>Водопроводная сеть</v>
      </c>
      <c r="C84" s="7" t="str">
        <f>'[1]прил 1 перечень и копии докумен'!C83</f>
        <v>г. Борзя, ул. Промышленная, 6 «б»</v>
      </c>
      <c r="D84" s="7" t="str">
        <f>'[1]прил 1 перечень и копии докумен'!D83</f>
        <v>75:04:160120:101</v>
      </c>
    </row>
    <row r="85" spans="1:4" ht="31.5" x14ac:dyDescent="0.25">
      <c r="A85" s="6">
        <v>80</v>
      </c>
      <c r="B85" s="7" t="str">
        <f>'[1]прил 1 перечень и копии докумен'!B84</f>
        <v>Водопроводная сеть</v>
      </c>
      <c r="C85" s="7" t="str">
        <f>'[1]прил 1 перечень и копии докумен'!C84</f>
        <v>г. Борзя, ул. Кирова, 65, от сетевого колодца до ввода в здание МДОУ «Детский сад Радуга»</v>
      </c>
      <c r="D85" s="7" t="str">
        <f>'[1]прил 1 перечень и копии докумен'!D84</f>
        <v>75:04:160113:476</v>
      </c>
    </row>
    <row r="86" spans="1:4" x14ac:dyDescent="0.25">
      <c r="A86" s="6">
        <v>81</v>
      </c>
      <c r="B86" s="7" t="str">
        <f>'[1]прил 1 перечень и копии докумен'!B85</f>
        <v>Наружные сети канализации</v>
      </c>
      <c r="C86" s="7" t="str">
        <f>'[1]прил 1 перечень и копии докумен'!C85</f>
        <v>г. Борзя, ул. Метелицы, д.3</v>
      </c>
      <c r="D86" s="7" t="str">
        <f>'[1]прил 1 перечень и копии докумен'!D85</f>
        <v>75:04:160306:109</v>
      </c>
    </row>
    <row r="87" spans="1:4" ht="63" x14ac:dyDescent="0.25">
      <c r="A87" s="6">
        <v>82</v>
      </c>
      <c r="B87" s="7" t="str">
        <f>'[1]прил 1 перечень и копии докумен'!B86</f>
        <v>Наружные канализационные сети от жилых домов № 5,7,9,11 по ул. Дзержинского до КК-11 ул. Свердлова</v>
      </c>
      <c r="C87" s="7" t="str">
        <f>'[1]прил 1 перечень и копии докумен'!C86</f>
        <v>г. Борзя, ул. Дзержинского, 11, сооружение 1</v>
      </c>
      <c r="D87" s="7" t="str">
        <f>'[1]прил 1 перечень и копии докумен'!D86</f>
        <v>75:04:000000:1577</v>
      </c>
    </row>
    <row r="88" spans="1:4" ht="31.5" x14ac:dyDescent="0.25">
      <c r="A88" s="6">
        <v>83</v>
      </c>
      <c r="B88" s="7" t="str">
        <f>'[1]прил 1 перечень и копии докумен'!B87</f>
        <v>Наружные сети водоснабжения, глубина заложения 3,5 м.</v>
      </c>
      <c r="C88" s="7" t="str">
        <f>'[1]прил 1 перечень и копии докумен'!C87</f>
        <v>г. Борзя, ул. Лазо, 98</v>
      </c>
      <c r="D88" s="7" t="str">
        <f>'[1]прил 1 перечень и копии докумен'!D87</f>
        <v>75:04:160306:116</v>
      </c>
    </row>
    <row r="89" spans="1:4" x14ac:dyDescent="0.25">
      <c r="A89" s="6">
        <v>84</v>
      </c>
      <c r="B89" s="7" t="str">
        <f>'[1]прил 1 перечень и копии докумен'!B88</f>
        <v>Наружные канализационные сети</v>
      </c>
      <c r="C89" s="7" t="str">
        <f>'[1]прил 1 перечень и копии докумен'!C88</f>
        <v>г. Борзя, пер. Переездный, 2, сооружение 1</v>
      </c>
      <c r="D89" s="7" t="str">
        <f>'[1]прил 1 перечень и копии докумен'!D88</f>
        <v>75:04:000000:1573</v>
      </c>
    </row>
    <row r="90" spans="1:4" ht="346.5" x14ac:dyDescent="0.25">
      <c r="A90" s="6">
        <v>85</v>
      </c>
      <c r="B90" s="7" t="str">
        <f>'[1]прил 1 перечень и копии докумен'!B89</f>
        <v>Водопроводная сеть</v>
      </c>
      <c r="C90" s="7" t="str">
        <f>'[1]прил 1 перечень и копии докумен'!C89</f>
        <v>г. Борзя, ул. Семенихина, 25, сооружение В1Сети центрального водовода от городского резервуара СКцв 38 через СКцв 39 через СКцв 40 до СКцв 46 пер. Товарный вдоль пер. Товарного до СКцв 49 ул. Ломоносова вдоль ул. Ломоносова до перекрестка Ломоносова  ул. Чкалова СКцв 51  вдоль ул. Чкалова через СКцв 51/1 через СКцв 51/2 через федеральную трассу ул. Карла Маркса  СКцв 51/3 до  ул. геологическая вдоль ул Геологическая до перекрестка с ул. Гуриева СКцв 51/5 вдоль ул. Гурьева  до перекрестка с ул. Партизанская СКцв 51/8 вдоль ул. Партизанская через СКцв 51/9 через СКцв 51/ 10 через СКцв 51/11 через СКцв 51/12 через СКцв51/13 через СКцв 51/14 через СКцв 51/15 до перекрестка с ул. Ведерникова Скцв 51/16 вдоль ул. Ведерникова через СКцв 51/17 через Скцв 51/18 через СКцв 51/19 через федеральную дорогу Карла Маркса  СКцв 51/20  через СКцв 51/21 ул. Ведерникова до перекрестка с ул. Ленина СКцв 51/22</v>
      </c>
      <c r="D90" s="7" t="str">
        <f>'[1]прил 1 перечень и копии докумен'!D89</f>
        <v>75:04:000000:1653</v>
      </c>
    </row>
    <row r="91" spans="1:4" ht="75" x14ac:dyDescent="0.25">
      <c r="A91" s="6">
        <v>86</v>
      </c>
      <c r="B91" s="7" t="str">
        <f>'[1]прил 1 перечень и копии докумен'!B90</f>
        <v>Пожарный гидрант «ПГ-150» № 1</v>
      </c>
      <c r="C91" s="7" t="str">
        <f>'[1]прил 1 перечень и копии докумен'!C90</f>
        <v xml:space="preserve">г. Борзя, ул.Ленина,61 (перекресток ул. Ведерникова ул. Ленина) </v>
      </c>
      <c r="D91" s="9" t="s">
        <v>6</v>
      </c>
    </row>
    <row r="92" spans="1:4" ht="75" x14ac:dyDescent="0.25">
      <c r="A92" s="6">
        <v>87</v>
      </c>
      <c r="B92" s="7" t="str">
        <f>'[1]прил 1 перечень и копии докумен'!B91</f>
        <v>Пожарный гидрант «ПГ-150» № 2</v>
      </c>
      <c r="C92" s="7" t="str">
        <f>'[1]прил 1 перечень и копии докумен'!C91</f>
        <v>г. Борзя, ул.Ленина,63 (перекресток ул. Ведерникова ул. Ленина)</v>
      </c>
      <c r="D92" s="9" t="s">
        <v>6</v>
      </c>
    </row>
    <row r="93" spans="1:4" ht="75" x14ac:dyDescent="0.25">
      <c r="A93" s="6">
        <v>88</v>
      </c>
      <c r="B93" s="7" t="str">
        <f>'[1]прил 1 перечень и копии докумен'!B92</f>
        <v>Пожарный гидрант «ПГ-150» № 3</v>
      </c>
      <c r="C93" s="7" t="str">
        <f>'[1]прил 1 перечень и копии докумен'!C92</f>
        <v>г. Борзя, ул.Журавлева,2 (перекресток ул. Ленина ул. Журавлева)</v>
      </c>
      <c r="D93" s="9" t="s">
        <v>6</v>
      </c>
    </row>
    <row r="94" spans="1:4" ht="75" x14ac:dyDescent="0.25">
      <c r="A94" s="6">
        <v>89</v>
      </c>
      <c r="B94" s="7" t="str">
        <f>'[1]прил 1 перечень и копии докумен'!B93</f>
        <v>Пожарный гидрант «ПГ-150» № 4</v>
      </c>
      <c r="C94" s="7" t="str">
        <f>'[1]прил 1 перечень и копии докумен'!C93</f>
        <v>г. Борзя, с ул. Журавлева (напротив трансформаторной будки проезд к котельной госпиталь)</v>
      </c>
      <c r="D94" s="9" t="s">
        <v>6</v>
      </c>
    </row>
    <row r="95" spans="1:4" ht="75" x14ac:dyDescent="0.25">
      <c r="A95" s="6">
        <v>90</v>
      </c>
      <c r="B95" s="7" t="str">
        <f>'[1]прил 1 перечень и копии докумен'!B94</f>
        <v>Пожарный гидрант «ПГ-151» № 5</v>
      </c>
      <c r="C95" s="7" t="str">
        <f>'[1]прил 1 перечень и копии докумен'!C94</f>
        <v>г. Борзя, по ул. Журавлева возле трансформаторной будки</v>
      </c>
      <c r="D95" s="9" t="s">
        <v>6</v>
      </c>
    </row>
    <row r="96" spans="1:4" ht="75" x14ac:dyDescent="0.25">
      <c r="A96" s="6">
        <v>91</v>
      </c>
      <c r="B96" s="7" t="str">
        <f>'[1]прил 1 перечень и копии докумен'!B95</f>
        <v xml:space="preserve">Пожарный гидрант «ПГ-150» № 6 </v>
      </c>
      <c r="C96" s="7" t="str">
        <f>'[1]прил 1 перечень и копии докумен'!C95</f>
        <v>г. Борзя, ул. Лазо, 98 (перекресток ул. Лазо ул. Журавлева)</v>
      </c>
      <c r="D96" s="9" t="s">
        <v>6</v>
      </c>
    </row>
    <row r="97" spans="1:4" ht="75" x14ac:dyDescent="0.25">
      <c r="A97" s="6">
        <v>92</v>
      </c>
      <c r="B97" s="7" t="str">
        <f>'[1]прил 1 перечень и копии докумен'!B96</f>
        <v>Пожарный гидрант «ПГ-150» № 7</v>
      </c>
      <c r="C97" s="7" t="str">
        <f>'[1]прил 1 перечень и копии докумен'!C96</f>
        <v>г. Борзя, ул. Лазо, 98 (перекресток ул. Лазо ул. Журавлева)</v>
      </c>
      <c r="D97" s="9" t="s">
        <v>6</v>
      </c>
    </row>
    <row r="98" spans="1:4" ht="75" x14ac:dyDescent="0.25">
      <c r="A98" s="6">
        <v>93</v>
      </c>
      <c r="B98" s="7" t="str">
        <f>'[1]прил 1 перечень и копии докумен'!B97</f>
        <v>Пожарный гидрант «ПГ-150» № 8</v>
      </c>
      <c r="C98" s="7" t="str">
        <f>'[1]прил 1 перечень и копии докумен'!C97</f>
        <v xml:space="preserve">г. Борзя, напротив дома ул. Ведерникова,29 </v>
      </c>
      <c r="D98" s="9" t="s">
        <v>6</v>
      </c>
    </row>
    <row r="99" spans="1:4" ht="75" x14ac:dyDescent="0.25">
      <c r="A99" s="6">
        <v>94</v>
      </c>
      <c r="B99" s="7" t="str">
        <f>'[1]прил 1 перечень и копии докумен'!B98</f>
        <v>Пожарный гидрант «ПГ-150» № 9</v>
      </c>
      <c r="C99" s="7" t="str">
        <f>'[1]прил 1 перечень и копии докумен'!C98</f>
        <v>г. Борзя перекресток ул. Ведерникова и ул. Партизанская</v>
      </c>
      <c r="D99" s="9" t="s">
        <v>6</v>
      </c>
    </row>
    <row r="100" spans="1:4" ht="75" x14ac:dyDescent="0.25">
      <c r="A100" s="6">
        <v>95</v>
      </c>
      <c r="B100" s="7" t="str">
        <f>'[1]прил 1 перечень и копии докумен'!B99</f>
        <v>Пожарный гидрант «ПГ-150» № 10</v>
      </c>
      <c r="C100" s="7" t="str">
        <f>'[1]прил 1 перечень и копии докумен'!C99</f>
        <v>г. Борзя, ул. Савватеевская, возле ворот Центральной котельной</v>
      </c>
      <c r="D100" s="9" t="s">
        <v>6</v>
      </c>
    </row>
    <row r="101" spans="1:4" ht="75" x14ac:dyDescent="0.25">
      <c r="A101" s="6">
        <v>96</v>
      </c>
      <c r="B101" s="7" t="str">
        <f>'[1]прил 1 перечень и копии докумен'!B100</f>
        <v>Пожарный гидрант «ПГ-150» № 11</v>
      </c>
      <c r="C101" s="7" t="str">
        <f>'[1]прил 1 перечень и копии докумен'!C100</f>
        <v>г. Борзя, ул.Гурьева,80 квартал, школа-интернат</v>
      </c>
      <c r="D101" s="9" t="s">
        <v>6</v>
      </c>
    </row>
    <row r="102" spans="1:4" ht="75" x14ac:dyDescent="0.25">
      <c r="A102" s="6">
        <v>97</v>
      </c>
      <c r="B102" s="7" t="str">
        <f>'[1]прил 1 перечень и копии докумен'!B101</f>
        <v>Пожарный гидрант «ПГ-150» № 12</v>
      </c>
      <c r="C102" s="7" t="str">
        <f>'[1]прил 1 перечень и копии докумен'!C101</f>
        <v>г. Борзя, угол ул.Гурьева,27 и ул. Геологическая</v>
      </c>
      <c r="D102" s="9" t="s">
        <v>6</v>
      </c>
    </row>
    <row r="103" spans="1:4" ht="75" x14ac:dyDescent="0.25">
      <c r="A103" s="6">
        <v>98</v>
      </c>
      <c r="B103" s="7" t="str">
        <f>'[1]прил 1 перечень и копии докумен'!B102</f>
        <v>Пожарный гидрант «ПГ-150» № 13</v>
      </c>
      <c r="C103" s="7" t="str">
        <f>'[1]прил 1 перечень и копии докумен'!C102</f>
        <v>г. Борзя, угол ул. Савватеевская и ул. Железнодорожная</v>
      </c>
      <c r="D103" s="9" t="s">
        <v>6</v>
      </c>
    </row>
    <row r="104" spans="1:4" ht="75" x14ac:dyDescent="0.25">
      <c r="A104" s="6">
        <v>99</v>
      </c>
      <c r="B104" s="7" t="str">
        <f>'[1]прил 1 перечень и копии докумен'!B103</f>
        <v>Пожарный гидрант «ПГ-150» № 14</v>
      </c>
      <c r="C104" s="7" t="str">
        <f>'[1]прил 1 перечень и копии докумен'!C103</f>
        <v>г. Борзя,  перекресток ул. Карла Маркса ул. Савватеевская на углу дома №98</v>
      </c>
      <c r="D104" s="9" t="s">
        <v>6</v>
      </c>
    </row>
    <row r="105" spans="1:4" ht="75" x14ac:dyDescent="0.25">
      <c r="A105" s="6">
        <v>100</v>
      </c>
      <c r="B105" s="7" t="str">
        <f>'[1]прил 1 перечень и копии докумен'!B104</f>
        <v>Пожарный гидрант «ПГ-150» № 18</v>
      </c>
      <c r="C105" s="7" t="str">
        <f>'[1]прил 1 перечень и копии докумен'!C104</f>
        <v>г. Борзя,   на углу дома ул. Дзержинского,44</v>
      </c>
      <c r="D105" s="9" t="s">
        <v>6</v>
      </c>
    </row>
    <row r="106" spans="1:4" ht="75" x14ac:dyDescent="0.25">
      <c r="A106" s="6">
        <v>101</v>
      </c>
      <c r="B106" s="7" t="str">
        <f>'[1]прил 1 перечень и копии докумен'!B105</f>
        <v>Пожарный гидрант «ПГ-150» № 20</v>
      </c>
      <c r="C106" s="7" t="str">
        <f>'[1]прил 1 перечень и копии докумен'!C105</f>
        <v>г. Борзя,  ул. Савватеевская на углу детского сада и дома 82</v>
      </c>
      <c r="D106" s="9" t="s">
        <v>6</v>
      </c>
    </row>
    <row r="107" spans="1:4" ht="75" x14ac:dyDescent="0.25">
      <c r="A107" s="6">
        <v>102</v>
      </c>
      <c r="B107" s="7" t="str">
        <f>'[1]прил 1 перечень и копии докумен'!B106</f>
        <v>Пожарный гидрант «ПГ-150» № 21</v>
      </c>
      <c r="C107" s="7" t="str">
        <f>'[1]прил 1 перечень и копии докумен'!C106</f>
        <v>г. Борзя,  ул. Савватеевская, напротив дома 62А</v>
      </c>
      <c r="D107" s="9" t="s">
        <v>6</v>
      </c>
    </row>
    <row r="108" spans="1:4" ht="75" x14ac:dyDescent="0.25">
      <c r="A108" s="6">
        <v>103</v>
      </c>
      <c r="B108" s="7" t="str">
        <f>'[1]прил 1 перечень и копии докумен'!B107</f>
        <v>Пожарный гидрант «ПГ-150» № 23</v>
      </c>
      <c r="C108" s="7" t="str">
        <f>'[1]прил 1 перечень и копии докумен'!C107</f>
        <v>г. Борзя, перекресток ул. Горького и пер .Деповской</v>
      </c>
      <c r="D108" s="9" t="s">
        <v>6</v>
      </c>
    </row>
    <row r="109" spans="1:4" ht="75" x14ac:dyDescent="0.25">
      <c r="A109" s="6">
        <v>104</v>
      </c>
      <c r="B109" s="7" t="str">
        <f>'[1]прил 1 перечень и копии докумен'!B108</f>
        <v>Пожарный гидрант «ПГ-150» № 24</v>
      </c>
      <c r="C109" s="7" t="str">
        <f>'[1]прил 1 перечень и копии докумен'!C108</f>
        <v>г. Борзя, ул. Калинина, напротив дома №8</v>
      </c>
      <c r="D109" s="9" t="s">
        <v>6</v>
      </c>
    </row>
    <row r="110" spans="1:4" ht="75" x14ac:dyDescent="0.25">
      <c r="A110" s="6">
        <v>105</v>
      </c>
      <c r="B110" s="7" t="str">
        <f>'[1]прил 1 перечень и копии докумен'!B109</f>
        <v>Пожарный гидрант «ПГ-150» № 25</v>
      </c>
      <c r="C110" s="7" t="str">
        <f>'[1]прил 1 перечень и копии докумен'!C109</f>
        <v>г. Борзя, ул. Дзержинского, напротив дома №27</v>
      </c>
      <c r="D110" s="9" t="s">
        <v>6</v>
      </c>
    </row>
    <row r="111" spans="1:4" ht="75" x14ac:dyDescent="0.25">
      <c r="A111" s="6">
        <v>106</v>
      </c>
      <c r="B111" s="7" t="str">
        <f>'[1]прил 1 перечень и копии докумен'!B110</f>
        <v>Пожарный гидрант «ПГ-150» № 26</v>
      </c>
      <c r="C111" s="7" t="str">
        <f>'[1]прил 1 перечень и копии докумен'!C110</f>
        <v>г. Борзя, ул. Промышленная</v>
      </c>
      <c r="D111" s="9" t="s">
        <v>6</v>
      </c>
    </row>
    <row r="112" spans="1:4" x14ac:dyDescent="0.25">
      <c r="A112" s="6">
        <v>107</v>
      </c>
      <c r="B112" s="73" t="str">
        <f>'[1]прил 1 перечень и копии докумен'!B111</f>
        <v>Бесхозяйные  инженерные сети</v>
      </c>
      <c r="C112" s="74"/>
      <c r="D112" s="75"/>
    </row>
    <row r="113" spans="1:4" ht="31.5" x14ac:dyDescent="0.25">
      <c r="A113" s="6">
        <v>108</v>
      </c>
      <c r="B113" s="7" t="str">
        <f>'[1]прил 1 перечень и копии докумен'!B112</f>
        <v xml:space="preserve">Бесхозяйные внутридворовые сети холодного водоснабжения  </v>
      </c>
      <c r="C113" s="7" t="str">
        <f>'[1]прил 1 перечень и копии докумен'!C112</f>
        <v>г. Борзя, ул.Советская,54 (бассейн)</v>
      </c>
      <c r="D113" s="7" t="str">
        <f>'[1]прил 1 перечень и копии докумен'!D112</f>
        <v>Бесхозяйные</v>
      </c>
    </row>
    <row r="114" spans="1:4" ht="31.5" x14ac:dyDescent="0.25">
      <c r="A114" s="6">
        <v>109</v>
      </c>
      <c r="B114" s="7" t="str">
        <f>'[1]прил 1 перечень и копии докумен'!B113</f>
        <v xml:space="preserve">Бесхозяйные внутридворовые сети холодного водоснабжения  </v>
      </c>
      <c r="C114" s="7" t="str">
        <f>'[1]прил 1 перечень и копии докумен'!C113</f>
        <v>г. Борзя, от Н11 через Н15 до ввода в МКД ул. Промышленная, д.2 «б», д.4 «а»</v>
      </c>
      <c r="D114" s="7" t="str">
        <f>'[1]прил 1 перечень и копии докумен'!D113</f>
        <v>Бесхозяйные</v>
      </c>
    </row>
    <row r="115" spans="1:4" ht="31.5" x14ac:dyDescent="0.25">
      <c r="A115" s="6">
        <v>110</v>
      </c>
      <c r="B115" s="7" t="str">
        <f>'[1]прил 1 перечень и копии докумен'!B114</f>
        <v xml:space="preserve">Бесхозяйные внутридворовые сети холодного водоснабжения  </v>
      </c>
      <c r="C115" s="7" t="str">
        <f>'[1]прил 1 перечень и копии докумен'!C114</f>
        <v>г. Борзя, в границах МКД ул. Лазо, д.63 от ТК8 до ТК8-1</v>
      </c>
      <c r="D115" s="7" t="str">
        <f>'[1]прил 1 перечень и копии докумен'!D114</f>
        <v>Бесхозяйные</v>
      </c>
    </row>
    <row r="116" spans="1:4" ht="31.5" x14ac:dyDescent="0.25">
      <c r="A116" s="6">
        <v>111</v>
      </c>
      <c r="B116" s="7" t="str">
        <f>'[1]прил 1 перечень и копии докумен'!B115</f>
        <v xml:space="preserve">Бесхозяйные внутридворовые сети холодного водоснабжения  </v>
      </c>
      <c r="C116" s="7" t="str">
        <f>'[1]прил 1 перечень и копии докумен'!C115</f>
        <v>г. Борзя, от СКцв 51/60-5 дом ТК57 до ввода в МКД ул.Дзержинского,11</v>
      </c>
      <c r="D116" s="7" t="str">
        <f>'[1]прил 1 перечень и копии докумен'!D115</f>
        <v>Бесхозяйные</v>
      </c>
    </row>
    <row r="117" spans="1:4" ht="31.5" x14ac:dyDescent="0.25">
      <c r="A117" s="6">
        <v>112</v>
      </c>
      <c r="B117" s="7" t="str">
        <f>'[1]прил 1 перечень и копии докумен'!B116</f>
        <v xml:space="preserve">Бесхозяйные внутридворовые сети холодного водоснабжения  </v>
      </c>
      <c r="C117" s="7" t="str">
        <f>'[1]прил 1 перечень и копии докумен'!C116</f>
        <v>г. Борзя, ул.Горького,18, от водокачки до МКД Зеленый, 16.</v>
      </c>
      <c r="D117" s="7" t="str">
        <f>'[1]прил 1 перечень и копии докумен'!D116</f>
        <v>Бесхозяйные</v>
      </c>
    </row>
    <row r="118" spans="1:4" ht="31.5" x14ac:dyDescent="0.25">
      <c r="A118" s="6">
        <v>113</v>
      </c>
      <c r="B118" s="7" t="str">
        <f>'[1]прил 1 перечень и копии докумен'!B117</f>
        <v xml:space="preserve">Бесхозяйные внутридворовые сети холодного водоснабжения  </v>
      </c>
      <c r="C118" s="7" t="str">
        <f>'[1]прил 1 перечень и копии докумен'!C117</f>
        <v xml:space="preserve">г. Борзя, от МКД пер. Зеленый, 61 до МКД пер. Зеленый, д.65 «а», д.65 «б», д.65 «в». </v>
      </c>
      <c r="D118" s="7" t="str">
        <f>'[1]прил 1 перечень и копии докумен'!D117</f>
        <v>Бесхозяйные</v>
      </c>
    </row>
    <row r="119" spans="1:4" ht="31.5" x14ac:dyDescent="0.25">
      <c r="A119" s="6">
        <v>114</v>
      </c>
      <c r="B119" s="7" t="str">
        <f>'[1]прил 1 перечень и копии докумен'!B118</f>
        <v xml:space="preserve">Бесхозяйные внутридворовые  сети холодного водоснабжения  </v>
      </c>
      <c r="C119" s="7" t="str">
        <f>'[1]прил 1 перечень и копии докумен'!C118</f>
        <v xml:space="preserve">   г. Борзя, от МКД, пер. Зеленый, 65 «в» до МКД пер. Зеленый, д.65 «б». </v>
      </c>
      <c r="D119" s="7" t="str">
        <f>'[1]прил 1 перечень и копии докумен'!D118</f>
        <v>Бесхозяйные</v>
      </c>
    </row>
    <row r="120" spans="1:4" ht="31.5" x14ac:dyDescent="0.25">
      <c r="A120" s="6">
        <v>115</v>
      </c>
      <c r="B120" s="7" t="str">
        <f>'[1]прил 1 перечень и копии докумен'!B119</f>
        <v xml:space="preserve">Бесхозяйные внутри дворовые  сети холодного водоснабжения  </v>
      </c>
      <c r="C120" s="7" t="str">
        <f>'[1]прил 1 перечень и копии докумен'!C119</f>
        <v xml:space="preserve">   г. Борзя, от МКД, пер. Зеленый, 65 «в» до МКД пер. Зеленый, д.65 «а». </v>
      </c>
      <c r="D120" s="7" t="str">
        <f>'[1]прил 1 перечень и копии докумен'!D119</f>
        <v>Бесхозяйные</v>
      </c>
    </row>
    <row r="121" spans="1:4" ht="63" x14ac:dyDescent="0.25">
      <c r="A121" s="6">
        <v>116</v>
      </c>
      <c r="B121" s="7" t="str">
        <f>'[1]прил 1 перечень и копии докумен'!B120</f>
        <v xml:space="preserve">Бесхозяйные внутридворовые  сети холодного водоснабжения  </v>
      </c>
      <c r="C121" s="7" t="str">
        <f>'[1]прил 1 перечень и копии докумен'!C120</f>
        <v xml:space="preserve">  Сети холодного водоснабжения, расположенные по адресам: - г. Борзя, от МКД пер. Зеленый, 61 через территорию Дистанции электроснабжения </v>
      </c>
      <c r="D121" s="7" t="str">
        <f>'[1]прил 1 перечень и копии докумен'!D120</f>
        <v>Бесхозяйные</v>
      </c>
    </row>
    <row r="122" spans="1:4" ht="31.5" x14ac:dyDescent="0.25">
      <c r="A122" s="6">
        <v>117</v>
      </c>
      <c r="B122" s="7" t="str">
        <f>'[1]прил 1 перечень и копии докумен'!B121</f>
        <v xml:space="preserve">Бесхозяйные внутридворовые  сети холодного водоснабжения  </v>
      </c>
      <c r="C122" s="7" t="str">
        <f>'[1]прил 1 перечень и копии докумен'!C121</f>
        <v xml:space="preserve"> г. Борзя, от Дистанции водоснабжения до МКД пер. Зеленый,73. </v>
      </c>
      <c r="D122" s="7" t="str">
        <f>'[1]прил 1 перечень и копии докумен'!D121</f>
        <v>Бесхозяйные</v>
      </c>
    </row>
    <row r="123" spans="1:4" ht="31.5" x14ac:dyDescent="0.25">
      <c r="A123" s="6">
        <v>118</v>
      </c>
      <c r="B123" s="7" t="str">
        <f>'[1]прил 1 перечень и копии докумен'!B122</f>
        <v xml:space="preserve">Бесхозяйные внутридворовые  сети холодного водоснабжения  </v>
      </c>
      <c r="C123" s="7" t="str">
        <f>'[1]прил 1 перечень и копии докумен'!C122</f>
        <v xml:space="preserve"> г. Борзя, от МКД пер. Зеленый,73 до МКД пер. Зеленый, 69 «а». </v>
      </c>
      <c r="D123" s="7" t="str">
        <f>'[1]прил 1 перечень и копии докумен'!D122</f>
        <v>Бесхозяйные</v>
      </c>
    </row>
    <row r="124" spans="1:4" ht="31.5" x14ac:dyDescent="0.25">
      <c r="A124" s="6">
        <v>119</v>
      </c>
      <c r="B124" s="7" t="str">
        <f>'[1]прил 1 перечень и копии докумен'!B123</f>
        <v xml:space="preserve">Бесхозяйные внутридворовые  сети холодного водоснабжения  </v>
      </c>
      <c r="C124" s="7" t="str">
        <f>'[1]прил 1 перечень и копии докумен'!C123</f>
        <v xml:space="preserve">  г. Борзя, от МКД пер. Зеленый, 69 «а» до МКД Зеленый,71. </v>
      </c>
      <c r="D124" s="7" t="str">
        <f>'[1]прил 1 перечень и копии докумен'!D123</f>
        <v>Бесхозяйные</v>
      </c>
    </row>
    <row r="125" spans="1:4" ht="31.5" x14ac:dyDescent="0.25">
      <c r="A125" s="6">
        <v>120</v>
      </c>
      <c r="B125" s="7" t="str">
        <f>'[1]прил 1 перечень и копии докумен'!B124</f>
        <v xml:space="preserve">Бесхозяйные внутридворовые  сети холодного водоснабжения  </v>
      </c>
      <c r="C125" s="7" t="str">
        <f>'[1]прил 1 перечень и копии докумен'!C124</f>
        <v xml:space="preserve"> г. Борзя, от МКД пер. Зеленый,71 до МКД Зеленый, 69</v>
      </c>
      <c r="D125" s="7" t="str">
        <f>'[1]прил 1 перечень и копии докумен'!D124</f>
        <v>Бесхозяйные</v>
      </c>
    </row>
    <row r="126" spans="1:4" ht="31.5" x14ac:dyDescent="0.25">
      <c r="A126" s="6">
        <v>121</v>
      </c>
      <c r="B126" s="7" t="str">
        <f>'[1]прил 1 перечень и копии докумен'!B125</f>
        <v xml:space="preserve">Бесхозяйные внутридворовые  сети холодного водоснабжения  </v>
      </c>
      <c r="C126" s="7" t="str">
        <f>'[1]прил 1 перечень и копии докумен'!C125</f>
        <v xml:space="preserve"> г. Борзя, от МКД пер. Зеленый,69 до МКД Зеленый, 67</v>
      </c>
      <c r="D126" s="7" t="str">
        <f>'[1]прил 1 перечень и копии докумен'!D125</f>
        <v>Бесхозяйные</v>
      </c>
    </row>
    <row r="127" spans="1:4" ht="31.5" x14ac:dyDescent="0.25">
      <c r="A127" s="6">
        <v>122</v>
      </c>
      <c r="B127" s="7" t="str">
        <f>'[1]прил 1 перечень и копии докумен'!B126</f>
        <v xml:space="preserve">Бесхозяйные внутридворовые  сети холодного водоснабжения  </v>
      </c>
      <c r="C127" s="7" t="str">
        <f>'[1]прил 1 перечень и копии докумен'!C126</f>
        <v xml:space="preserve"> г. Борзя, от МКД пер. Зеленый,71 до МКД Зеленый, 1 «б». </v>
      </c>
      <c r="D127" s="7" t="str">
        <f>'[1]прил 1 перечень и копии докумен'!D126</f>
        <v>Бесхозяйные</v>
      </c>
    </row>
    <row r="128" spans="1:4" ht="31.5" x14ac:dyDescent="0.25">
      <c r="A128" s="6">
        <v>123</v>
      </c>
      <c r="B128" s="7" t="str">
        <f>'[1]прил 1 перечень и копии докумен'!B127</f>
        <v xml:space="preserve">Бесхозяйные внутридворовые  сети холодного водоснабжения  </v>
      </c>
      <c r="C128" s="7" t="str">
        <f>'[1]прил 1 перечень и копии докумен'!C127</f>
        <v xml:space="preserve"> г. Борзя, от Центрального водовода проходит через участок ул. Рабочая до Склада топлива. </v>
      </c>
      <c r="D128" s="7" t="str">
        <f>'[1]прил 1 перечень и копии докумен'!D127</f>
        <v>Бесхозяйные</v>
      </c>
    </row>
    <row r="129" spans="1:4" ht="31.5" x14ac:dyDescent="0.25">
      <c r="A129" s="6">
        <v>124</v>
      </c>
      <c r="B129" s="7" t="str">
        <f>'[1]прил 1 перечень и копии докумен'!B128</f>
        <v xml:space="preserve">Бесхозяйные внутридворовые  сети холодного водоснабжения  </v>
      </c>
      <c r="C129" s="7" t="str">
        <f>'[1]прил 1 перечень и копии докумен'!C128</f>
        <v xml:space="preserve">г. Борзя, от метки 1007 до метки 1009 до ЦК 1010 до ввода в МКД ул.Кирова,61.  </v>
      </c>
      <c r="D129" s="7" t="str">
        <f>'[1]прил 1 перечень и копии докумен'!D128</f>
        <v>Бесхозяйные</v>
      </c>
    </row>
    <row r="130" spans="1:4" ht="63" x14ac:dyDescent="0.25">
      <c r="A130" s="6">
        <v>125</v>
      </c>
      <c r="B130" s="7" t="str">
        <f>'[1]прил 1 перечень и копии докумен'!B129</f>
        <v xml:space="preserve">Бесхозяйные внутридворовые  сети холодного водоснабжения  </v>
      </c>
      <c r="C130" s="7" t="str">
        <f>'[1]прил 1 перечень и копии докумен'!C129</f>
        <v xml:space="preserve">г.Борзя, от ТКЗ 7/13.0 (рядом МКД Чехова,3б), через УТ7/13, через УТ 7/11 до ТКЗ 7/11 до ввода в МКД ул. Ломоносова, д.2 и до ввода в МКД ул. Ломоносова, д.4 </v>
      </c>
      <c r="D130" s="7" t="str">
        <f>'[1]прил 1 перечень и копии докумен'!D129</f>
        <v>Бесхозяйные</v>
      </c>
    </row>
    <row r="131" spans="1:4" ht="78.75" x14ac:dyDescent="0.25">
      <c r="A131" s="6">
        <v>126</v>
      </c>
      <c r="B131" s="7" t="str">
        <f>'[1]прил 1 перечень и копии докумен'!B130</f>
        <v xml:space="preserve">Бесхозяйные внутридворовые  сети холодного водоснабжения  </v>
      </c>
      <c r="C131" s="7" t="str">
        <f>'[1]прил 1 перечень и копии докумен'!C130</f>
        <v xml:space="preserve">г. Борзя, ул. Промышленная, д.39, от ТК63 до ТК47 через ТК39,  через ТК40,  через ТК41, через ТК42,  через ТК43,  через ТК44,  через ТК45 до ТК46   (до границ земельного участка МКД ул. Промышленная, 26) </v>
      </c>
      <c r="D131" s="7" t="str">
        <f>'[1]прил 1 перечень и копии докумен'!D130</f>
        <v>Бесхозяйные</v>
      </c>
    </row>
    <row r="132" spans="1:4" ht="31.5" x14ac:dyDescent="0.25">
      <c r="A132" s="6">
        <v>127</v>
      </c>
      <c r="B132" s="7" t="str">
        <f>'[1]прил 1 перечень и копии докумен'!B131</f>
        <v xml:space="preserve">Бесхозяйные внутридворовые  сети холодного водоснабжения  </v>
      </c>
      <c r="C132" s="7" t="str">
        <f>'[1]прил 1 перечень и копии докумен'!C131</f>
        <v xml:space="preserve">г. Борзя, от ТК 28  (МКД пер. Переездный, 1) до ТК27 (МКД пер. Переездный, 2) </v>
      </c>
      <c r="D132" s="7" t="str">
        <f>'[1]прил 1 перечень и копии докумен'!D131</f>
        <v>Бесхозяйные</v>
      </c>
    </row>
    <row r="133" spans="1:4" ht="63" x14ac:dyDescent="0.25">
      <c r="A133" s="6">
        <v>128</v>
      </c>
      <c r="B133" s="7" t="str">
        <f>'[1]прил 1 перечень и копии докумен'!B132</f>
        <v xml:space="preserve">Бесхозяйные внутридворовые  сети канализации  </v>
      </c>
      <c r="C133" s="7" t="str">
        <f>'[1]прил 1 перечень и копии докумен'!C132</f>
        <v xml:space="preserve"> г. Борзя, от КК978 (ул. Свердлова) через территорию «Россети», через территорию столярного цеха,  ул. Свердлова, 28 до КК10.10 (ул. Кирова). </v>
      </c>
      <c r="D133" s="7" t="str">
        <f>'[1]прил 1 перечень и копии докумен'!D132</f>
        <v>Бесхозяйные</v>
      </c>
    </row>
    <row r="134" spans="1:4" ht="31.5" x14ac:dyDescent="0.25">
      <c r="A134" s="6">
        <v>129</v>
      </c>
      <c r="B134" s="7" t="str">
        <f>'[1]прил 1 перечень и копии докумен'!B133</f>
        <v xml:space="preserve">Бесхозяйные внутридворовые  сети холодного водоснабжения  </v>
      </c>
      <c r="C134" s="7" t="str">
        <f>'[1]прил 1 перечень и копии докумен'!C133</f>
        <v xml:space="preserve">г. Борзя, от ул. Гурьева (79 квартал), д.15, вдоль МКД Гурьева,14 до МКД ул.Гурьева,13. </v>
      </c>
      <c r="D134" s="7" t="str">
        <f>'[1]прил 1 перечень и копии докумен'!D133</f>
        <v>Бесхозяйные</v>
      </c>
    </row>
    <row r="135" spans="1:4" ht="126" x14ac:dyDescent="0.25">
      <c r="A135" s="6">
        <v>130</v>
      </c>
      <c r="B135" s="7" t="str">
        <f>'[1]прил 1 перечень и копии докумен'!B134</f>
        <v xml:space="preserve">Бесхозяйные внутридворовые  сети холодного водоснабжения  </v>
      </c>
      <c r="C135" s="7" t="str">
        <f>'[1]прил 1 перечень и копии докумен'!C134</f>
        <v xml:space="preserve">    г. Борзя, от пожарного гидранта через ТК14 до МКД ул. Савватеевская, д.82,от ТК14 через ТК15 до МКД ул.Савватеевская,д.80, от  ТК15 через УТ5 до ТК5/1 до ул.Савватеевская,д.62 «а», от УТ5 до ТК 5/1/1 до МКД ул. ул.Савватеевская,д.53,от ТК 5/1до ТК5/2 в район границ земельного участка ул. Советская, д.52 (МОУ СОШ. № 43)</v>
      </c>
      <c r="D135" s="7" t="str">
        <f>'[1]прил 1 перечень и копии докумен'!D134</f>
        <v>Бесхозяйные</v>
      </c>
    </row>
    <row r="136" spans="1:4" ht="31.5" x14ac:dyDescent="0.25">
      <c r="A136" s="6">
        <v>131</v>
      </c>
      <c r="B136" s="7" t="str">
        <f>'[1]прил 1 перечень и копии докумен'!B135</f>
        <v xml:space="preserve">Бесхозяйные внутридворовые  сети холодного водоснабжения </v>
      </c>
      <c r="C136" s="7" t="str">
        <f>'[1]прил 1 перечень и копии докумен'!C135</f>
        <v xml:space="preserve">  г. Борзя, ул. Карла Маркса, д.87, от ТК5/2 до МКД </v>
      </c>
      <c r="D136" s="7" t="str">
        <f>'[1]прил 1 перечень и копии докумен'!D135</f>
        <v>Бесхозяйные</v>
      </c>
    </row>
    <row r="137" spans="1:4" ht="31.5" x14ac:dyDescent="0.25">
      <c r="A137" s="6">
        <v>132</v>
      </c>
      <c r="B137" s="7" t="str">
        <f>'[1]прил 1 перечень и копии докумен'!B136</f>
        <v xml:space="preserve">Бесхозяйные внутридворовые  сети холодного водоснабжения  </v>
      </c>
      <c r="C137" s="7" t="str">
        <f>'[1]прил 1 перечень и копии докумен'!C136</f>
        <v xml:space="preserve">г. Борзя, ул. Советская, д. 50, от ТК5/3 до МКД. </v>
      </c>
      <c r="D137" s="7" t="str">
        <f>'[1]прил 1 перечень и копии докумен'!D136</f>
        <v>Бесхозяйные</v>
      </c>
    </row>
    <row r="138" spans="1:4" ht="31.5" x14ac:dyDescent="0.25">
      <c r="A138" s="6">
        <v>133</v>
      </c>
      <c r="B138" s="7" t="str">
        <f>'[1]прил 1 перечень и копии докумен'!B137</f>
        <v xml:space="preserve">Бесхозяйные внутридворовые  сети холодного водоснабжения  </v>
      </c>
      <c r="C138" s="7" t="str">
        <f>'[1]прил 1 перечень и копии докумен'!C137</f>
        <v xml:space="preserve">г. Борзя,  ул. Карла Маркса, д.98, д.96, от ТК5/1 через УТ 6,через ТК6/1 до МКД.   </v>
      </c>
      <c r="D138" s="7" t="str">
        <f>'[1]прил 1 перечень и копии докумен'!D137</f>
        <v>Бесхозяйные</v>
      </c>
    </row>
    <row r="139" spans="1:4" ht="31.5" x14ac:dyDescent="0.25">
      <c r="A139" s="6">
        <v>134</v>
      </c>
      <c r="B139" s="7" t="str">
        <f>'[1]прил 1 перечень и копии докумен'!B138</f>
        <v xml:space="preserve">Бесхозяйные внутридворовые  сети холодного водоснабжения  </v>
      </c>
      <c r="C139" s="7" t="str">
        <f>'[1]прил 1 перечень и копии докумен'!C138</f>
        <v xml:space="preserve">г. Борзя, ул. Советская, д.30, от ТК6/1 через ТК6/1-1, через ТК6/3, через ТК6/3-1 </v>
      </c>
      <c r="D139" s="7" t="str">
        <f>'[1]прил 1 перечень и копии докумен'!D138</f>
        <v>Бесхозяйные</v>
      </c>
    </row>
    <row r="140" spans="1:4" ht="78.75" x14ac:dyDescent="0.25">
      <c r="A140" s="6">
        <v>135</v>
      </c>
      <c r="B140" s="7" t="str">
        <f>'[1]прил 1 перечень и копии докумен'!B139</f>
        <v xml:space="preserve">Бесхозяйные внутридворовые  сети холодного водоснабжения  </v>
      </c>
      <c r="C140" s="7" t="str">
        <f>'[1]прил 1 перечень и копии докумен'!C139</f>
        <v>г. Борзя, от ТК6/3 через ТК6/5 напротив Музыкальной школы, вдоль ДЮСШ до ТК6/7 через ТК6/9 напротив Медицинского училища до УТ7 перекрестка ул. Ленина-ул. Савватеевская.</v>
      </c>
      <c r="D140" s="7" t="str">
        <f>'[1]прил 1 перечень и копии докумен'!D139</f>
        <v>Бесхозяйные</v>
      </c>
    </row>
    <row r="141" spans="1:4" ht="78.75" x14ac:dyDescent="0.25">
      <c r="A141" s="6">
        <v>136</v>
      </c>
      <c r="B141" s="7" t="str">
        <f>'[1]прил 1 перечень и копии докумен'!B140</f>
        <v xml:space="preserve">Бесхозяйные внутридворовые  сети холодного водоснабжения  </v>
      </c>
      <c r="C141" s="7" t="str">
        <f>'[1]прил 1 перечень и копии докумен'!C140</f>
        <v>г. Борзя, от ТК6/7 через бывшую котельную ЦРММ до ТК7/1-3 до МКД: ул. Ленина, д.14, от ТК7/1-3 через ТК7/1-2 до ТК7/1-1, до МКД ул. Ленина, д.12, до МКД ул. Б. Хмельницкого, д.11.</v>
      </c>
      <c r="D141" s="7" t="str">
        <f>'[1]прил 1 перечень и копии докумен'!D140</f>
        <v>Бесхозяйные</v>
      </c>
    </row>
    <row r="142" spans="1:4" ht="31.5" x14ac:dyDescent="0.25">
      <c r="A142" s="6">
        <v>137</v>
      </c>
      <c r="B142" s="7" t="str">
        <f>'[1]прил 1 перечень и копии докумен'!B141</f>
        <v xml:space="preserve">Бесхозяйные внутридворовые  сети холодного водоснабжения  </v>
      </c>
      <c r="C142" s="7" t="str">
        <f>'[1]прил 1 перечень и копии докумен'!C141</f>
        <v xml:space="preserve">г. Борзя, от УТ7 до МКД ул. Ленина, д.27 </v>
      </c>
      <c r="D142" s="7" t="str">
        <f>'[1]прил 1 перечень и копии докумен'!D141</f>
        <v>Бесхозяйные</v>
      </c>
    </row>
    <row r="143" spans="1:4" ht="63" x14ac:dyDescent="0.25">
      <c r="A143" s="6">
        <v>138</v>
      </c>
      <c r="B143" s="7" t="str">
        <f>'[1]прил 1 перечень и копии докумен'!B142</f>
        <v xml:space="preserve">Бесхозяйные внутридворовые  сети холодного водоснабжения  </v>
      </c>
      <c r="C143" s="7" t="str">
        <f>'[1]прил 1 перечень и копии докумен'!C142</f>
        <v>г. Борзя, от Центрального водовода, от ул. Железнодорожной, д. 22, до границ земельного участка ТК10/4 в МОУ СОШ. № 240 (ул.Лазо,33)</v>
      </c>
      <c r="D143" s="7" t="str">
        <f>'[1]прил 1 перечень и копии докумен'!D142</f>
        <v>Бесхозяйные</v>
      </c>
    </row>
    <row r="144" spans="1:4" ht="78.75" x14ac:dyDescent="0.25">
      <c r="A144" s="6">
        <v>139</v>
      </c>
      <c r="B144" s="7" t="str">
        <f>'[1]прил 1 перечень и копии докумен'!B143</f>
        <v xml:space="preserve">Бесхозяйные внутридворовые  сети холодного водоснабжения  </v>
      </c>
      <c r="C144" s="7" t="str">
        <f>'[1]прил 1 перечень и копии докумен'!C143</f>
        <v>г. Борзя, от ТК10/2 через УТ10 ул. Железнодорожная, через ТК9/1, через УТ9 перекресток ул. Савватеевская-Лазо, вдоль ул. Савватеевской через ТК8/2, через УТ8, через ТК8/1 до МКД ул. Савватеевская, д.4</v>
      </c>
      <c r="D144" s="7" t="str">
        <f>'[1]прил 1 перечень и копии докумен'!D143</f>
        <v>Бесхозяйные</v>
      </c>
    </row>
    <row r="145" spans="1:4" ht="31.5" x14ac:dyDescent="0.25">
      <c r="A145" s="6">
        <v>140</v>
      </c>
      <c r="B145" s="7" t="str">
        <f>'[1]прил 1 перечень и копии докумен'!B144</f>
        <v xml:space="preserve">Бесхозяйные внутридворовые  сети холодного водоснабжения  </v>
      </c>
      <c r="C145" s="7" t="str">
        <f>'[1]прил 1 перечень и копии докумен'!C144</f>
        <v>г.Борзя, от МКД ул. Савватеевская, д.4 до МКД ул. Савватеевская, д.2</v>
      </c>
      <c r="D145" s="7" t="str">
        <f>'[1]прил 1 перечень и копии докумен'!D144</f>
        <v>Бесхозяйные</v>
      </c>
    </row>
    <row r="146" spans="1:4" ht="31.5" x14ac:dyDescent="0.25">
      <c r="A146" s="6">
        <v>141</v>
      </c>
      <c r="B146" s="7" t="str">
        <f>'[1]прил 1 перечень и копии докумен'!B145</f>
        <v xml:space="preserve">Бесхозяйные внутридворовые  сети холодного водоснабжения  </v>
      </c>
      <c r="C146" s="7" t="str">
        <f>'[1]прил 1 перечень и копии докумен'!C145</f>
        <v>г. Борзя, от ТК6/7 ул. Савватеевская до МКД ул. Савватеевская, д.15</v>
      </c>
      <c r="D146" s="7" t="str">
        <f>'[1]прил 1 перечень и копии докумен'!D145</f>
        <v>Бесхозяйные</v>
      </c>
    </row>
    <row r="147" spans="1:4" ht="47.25" x14ac:dyDescent="0.25">
      <c r="A147" s="6">
        <v>142</v>
      </c>
      <c r="B147" s="7" t="str">
        <f>'[1]прил 1 перечень и копии докумен'!B146</f>
        <v xml:space="preserve">Бесхозяйные внутридворовые  сети холодного водоснабжения  </v>
      </c>
      <c r="C147" s="7" t="str">
        <f>'[1]прил 1 перечень и копии докумен'!C146</f>
        <v>г. Борзя, от ТК8/1 транзитом ТК8/3  и УТ8/1 через рынок «Шик» до ТК8/1-2 через ТК8/1-4 МКД ул.Лазо,д.24</v>
      </c>
      <c r="D147" s="7" t="str">
        <f>'[1]прил 1 перечень и копии докумен'!D146</f>
        <v>Бесхозяйные</v>
      </c>
    </row>
    <row r="148" spans="1:4" ht="31.5" x14ac:dyDescent="0.25">
      <c r="A148" s="6">
        <v>143</v>
      </c>
      <c r="B148" s="7" t="str">
        <f>'[1]прил 1 перечень и копии докумен'!B147</f>
        <v xml:space="preserve">Бесхозяйные внутридворовые  сети холодного водоснабжения  </v>
      </c>
      <c r="C148" s="7" t="str">
        <f>'[1]прил 1 перечень и копии докумен'!C147</f>
        <v>г. Борзя, от ТК8/1-2 до МКД ул. Б. Хмельницкого, д.1</v>
      </c>
      <c r="D148" s="7" t="str">
        <f>'[1]прил 1 перечень и копии докумен'!D147</f>
        <v>Бесхозяйные</v>
      </c>
    </row>
    <row r="149" spans="1:4" ht="47.25" x14ac:dyDescent="0.25">
      <c r="A149" s="6">
        <v>144</v>
      </c>
      <c r="B149" s="7" t="str">
        <f>'[1]прил 1 перечень и копии докумен'!B148</f>
        <v xml:space="preserve">Бесхозяйные внутридворовые  сети холодного водоснабжения  </v>
      </c>
      <c r="C149" s="7" t="str">
        <f>'[1]прил 1 перечень и копии докумен'!C148</f>
        <v>г. Борзя, транзитом  через МКД ул. Б. Хмельницкого, д.1,через дорогу до ТК8/1-6 до МКД ул. Б. Хмельницкого, д.2</v>
      </c>
      <c r="D149" s="7" t="str">
        <f>'[1]прил 1 перечень и копии докумен'!D148</f>
        <v>Бесхозяйные</v>
      </c>
    </row>
    <row r="150" spans="1:4" ht="31.5" x14ac:dyDescent="0.25">
      <c r="A150" s="6">
        <v>145</v>
      </c>
      <c r="B150" s="7" t="str">
        <f>'[1]прил 1 перечень и копии докумен'!B149</f>
        <v xml:space="preserve">Бесхозяйные внутри дворовые  сети холодного водоснабжения  </v>
      </c>
      <c r="C150" s="7" t="str">
        <f>'[1]прил 1 перечень и копии докумен'!C149</f>
        <v>г. Борзя, от ТК8/1-6 до МКД ул. Б. Хмельницкого, д.4</v>
      </c>
      <c r="D150" s="7" t="str">
        <f>'[1]прил 1 перечень и копии докумен'!D149</f>
        <v>Бесхозяйные</v>
      </c>
    </row>
    <row r="151" spans="1:4" ht="110.25" x14ac:dyDescent="0.25">
      <c r="A151" s="6">
        <v>146</v>
      </c>
      <c r="B151" s="7" t="str">
        <f>'[1]прил 1 перечень и копии докумен'!B150</f>
        <v xml:space="preserve">Бесхозяйные внутридворовые  сети холодного водоснабжения  </v>
      </c>
      <c r="C151" s="7" t="str">
        <f>'[1]прил 1 перечень и копии докумен'!C150</f>
        <v>г. Борзя, от ТК8/1-6 до ТК8/1-8 МКД ул. Лазо, д.22, от ТК8/1-8  через ТК8/1-10 до ТК7/7.13 до  МКД ул. Лазо, д.20, от  ТК7/7.13 до ТК7/7.11 до  МКД ул. Лазо, д.18,от ТК7/7.11, через ТК7/7.9, через ТК7/7.5 до ТК7/7.7 до МКД ул. Лазо, д.14, д.15, от ТК7/7.7 до МКД ул. Лазо,д.7</v>
      </c>
      <c r="D151" s="7" t="str">
        <f>'[1]прил 1 перечень и копии докумен'!D150</f>
        <v>Бесхозяйные</v>
      </c>
    </row>
    <row r="152" spans="1:4" ht="31.5" x14ac:dyDescent="0.25">
      <c r="A152" s="6">
        <v>147</v>
      </c>
      <c r="B152" s="7" t="str">
        <f>'[1]прил 1 перечень и копии докумен'!B151</f>
        <v xml:space="preserve">Бесхозяйные внутридворовые  сети холодного водоснабжения  </v>
      </c>
      <c r="C152" s="7" t="str">
        <f>'[1]прил 1 перечень и копии докумен'!C151</f>
        <v>г. Борзя, от ТК8/1-10 до МКД ул. Чайковского, д.9</v>
      </c>
      <c r="D152" s="7" t="str">
        <f>'[1]прил 1 перечень и копии докумен'!D151</f>
        <v>Бесхозяйные</v>
      </c>
    </row>
    <row r="153" spans="1:4" ht="47.25" x14ac:dyDescent="0.25">
      <c r="A153" s="6">
        <v>148</v>
      </c>
      <c r="B153" s="7" t="str">
        <f>'[1]прил 1 перечень и копии докумен'!B152</f>
        <v xml:space="preserve">Бесхозяйные внутридворовые  сети холодного водоснабжения  </v>
      </c>
      <c r="C153" s="7" t="str">
        <f>'[1]прил 1 перечень и копии докумен'!C152</f>
        <v>г. Борзя, от ТК 7/7.9 до МКД ул. Чайковского, д.11, через ТК до МКД ул. Чайковского, д. 13, д.15</v>
      </c>
      <c r="D153" s="7" t="str">
        <f>'[1]прил 1 перечень и копии докумен'!D152</f>
        <v>Бесхозяйные</v>
      </c>
    </row>
    <row r="154" spans="1:4" ht="63" x14ac:dyDescent="0.25">
      <c r="A154" s="6">
        <v>149</v>
      </c>
      <c r="B154" s="7" t="str">
        <f>'[1]прил 1 перечень и копии докумен'!B153</f>
        <v xml:space="preserve">Бесхозяйные внутридворовые  сети холодного водоснабжения  </v>
      </c>
      <c r="C154" s="7" t="str">
        <f>'[1]прил 1 перечень и копии докумен'!C153</f>
        <v>г. Борзя, от ТК 7/7.5 до ТК 7/7.3 до МКД ул. Чайковского, д.1Б, от ТК 7/7.3 до ТК 7/7.1 до МКД ул. Чайковского, 1 А, до УТ7/7, до МКД ул. Чайковского,3 А</v>
      </c>
      <c r="D154" s="7" t="str">
        <f>'[1]прил 1 перечень и копии докумен'!D153</f>
        <v>Бесхозяйные</v>
      </c>
    </row>
    <row r="155" spans="1:4" ht="31.5" x14ac:dyDescent="0.25">
      <c r="A155" s="6">
        <v>150</v>
      </c>
      <c r="B155" s="7" t="str">
        <f>'[1]прил 1 перечень и копии докумен'!B154</f>
        <v xml:space="preserve">Бесхозяйные внутридворовые  сети холодного водоснабжения  </v>
      </c>
      <c r="C155" s="7" t="str">
        <f>'[1]прил 1 перечень и копии докумен'!C154</f>
        <v>г. Борзя, от УТ7/7 через  ТК 7/2.2 до ТК7/7.6 до МКД ул. Чайковского д.1, д.3, д.4, д.2</v>
      </c>
      <c r="D155" s="7" t="str">
        <f>'[1]прил 1 перечень и копии докумен'!D154</f>
        <v>Бесхозяйные</v>
      </c>
    </row>
    <row r="156" spans="1:4" ht="31.5" x14ac:dyDescent="0.25">
      <c r="A156" s="6">
        <v>151</v>
      </c>
      <c r="B156" s="7" t="str">
        <f>'[1]прил 1 перечень и копии докумен'!B155</f>
        <v xml:space="preserve">Бесхозяйные внутридворовые  сети холодного водоснабжения  </v>
      </c>
      <c r="C156" s="7" t="str">
        <f>'[1]прил 1 перечень и копии докумен'!C155</f>
        <v>г. Борзя, от ТК7/7.6  через ТК7/7.0 до МКД ул. Чайковского,5 А</v>
      </c>
      <c r="D156" s="7" t="str">
        <f>'[1]прил 1 перечень и копии докумен'!D155</f>
        <v>Бесхозяйные</v>
      </c>
    </row>
    <row r="157" spans="1:4" ht="31.5" x14ac:dyDescent="0.25">
      <c r="A157" s="6">
        <v>152</v>
      </c>
      <c r="B157" s="7" t="str">
        <f>'[1]прил 1 перечень и копии докумен'!B156</f>
        <v xml:space="preserve">Бесхозяйные внутридворовые  сети холодного водоснабжения  </v>
      </c>
      <c r="C157" s="7" t="str">
        <f>'[1]прил 1 перечень и копии докумен'!C156</f>
        <v>г. Борзя, от ТК7/7.0 до ТК7/7.8   до МКД ул. Чайковского, д.6, д. 8, д.7, д.5, д.4 А</v>
      </c>
      <c r="D157" s="7" t="str">
        <f>'[1]прил 1 перечень и копии докумен'!D156</f>
        <v>Бесхозяйные</v>
      </c>
    </row>
    <row r="158" spans="1:4" ht="94.5" x14ac:dyDescent="0.25">
      <c r="A158" s="6">
        <v>153</v>
      </c>
      <c r="B158" s="7" t="str">
        <f>'[1]прил 1 перечень и копии докумен'!B157</f>
        <v xml:space="preserve">Бесхозяйные внутридворовые  сети холодного водоснабжения  </v>
      </c>
      <c r="C158" s="7" t="str">
        <f>'[1]прил 1 перечень и копии докумен'!C157</f>
        <v>г. Борзя, от УТ7/3 ул. Ленина район аптеки через ул. Ленина, через  ТК7/3.0,через ТК7/7.12, через ТК7/7.10, через ТК7/7.4 до МКД  Ленина, д.3, от  ТК7/7.4 до ТК7/7.4.1 до МКД ул. Ленина, д.1, до МКД ул. Матросова, д.23, д.25</v>
      </c>
      <c r="D158" s="7" t="str">
        <f>'[1]прил 1 перечень и копии докумен'!D157</f>
        <v>Бесхозяйные</v>
      </c>
    </row>
    <row r="159" spans="1:4" ht="94.5" x14ac:dyDescent="0.25">
      <c r="A159" s="6">
        <v>154</v>
      </c>
      <c r="B159" s="7" t="str">
        <f>'[1]прил 1 перечень и копии докумен'!B158</f>
        <v xml:space="preserve">Бесхозяйные внутридворовые  сети холодного водоснабжения  </v>
      </c>
      <c r="C159" s="7" t="str">
        <f>'[1]прил 1 перечень и копии докумен'!C158</f>
        <v xml:space="preserve">г. Борзя, от УТ7/7 через дорогу ул. Матросова до ТК7/11.6 до МКД ул. Матросова,16, от МКД ул. Матросова, 16 через ТК7/5.2 до МКД ул. Матросова, 18, до ТК7/5.1 МКД ул. Матросова, 20 через  ул. Матросова до УТ7/5 до МКД ул. Ленина, д. 2. </v>
      </c>
      <c r="D159" s="7" t="str">
        <f>'[1]прил 1 перечень и копии докумен'!D158</f>
        <v>Бесхозяйные</v>
      </c>
    </row>
    <row r="160" spans="1:4" ht="126" x14ac:dyDescent="0.25">
      <c r="A160" s="6">
        <v>155</v>
      </c>
      <c r="B160" s="7" t="str">
        <f>'[1]прил 1 перечень и копии докумен'!B159</f>
        <v xml:space="preserve">Бесхозяйные внутридворовые  сети холодного водоснабжения  </v>
      </c>
      <c r="C160" s="7" t="str">
        <f>'[1]прил 1 перечень и копии докумен'!C159</f>
        <v>г. Борзя, от ТК7/11.6 через ТК7/11.4 МКД ул. Ломоносова, д.3, от ТК 7/11.4 до ТК 7/11.2 до МКД ул.Ломоносова,д.5, от УТ7/11 через сквер к МКД по ул. Ломоносова, д.1, д.2, от ТК7/11.2 через ТК7/11.1 до МКД ул. Ломоносова,д.7, от ТК7/11.1 через ТК7/11.3 до МКД ул. Ломоносова, д.9, через ТК7/11.5 до МКД ул. Чехова, 2</v>
      </c>
      <c r="D160" s="7" t="str">
        <f>'[1]прил 1 перечень и копии докумен'!D159</f>
        <v>Бесхозяйные</v>
      </c>
    </row>
    <row r="161" spans="1:4" ht="204.75" x14ac:dyDescent="0.25">
      <c r="A161" s="6">
        <v>156</v>
      </c>
      <c r="B161" s="7" t="str">
        <f>'[1]прил 1 перечень и копии докумен'!B160</f>
        <v xml:space="preserve">Бесхозяйные внутридворовые  сети холодного водоснабжения  </v>
      </c>
      <c r="C161" s="7" t="str">
        <f>'[1]прил 1 перечень и копии докумен'!C160</f>
        <v>г. Борзя, от УТ7/11 через УТ7/9 до ТК 7/13.1 до МКД ул. Матросова, 24 «А», МКД ул. Чехова, д.3 «Д», д.3, д.1 «А», от УТ7/13 через ТК 7/13.0 до УТ7/15, через ТК7/15.1 до МКД ул. Чехова, д.3 «В», от ТК7/15.1 до ТК7/15.3 до МКД ул. Чехова, д.5 «Г», от ТК7/15.3 до ТК7/15.5 до МКД ул. Чехова, д.5 «В», от ТК7/15.5 до ТК7/15.7 до МКД ул. Чехова, д.7 «Д» , от ТК7/15.7 до ТК7/15.9 до МКД ул. Чехова, д.7 «Г», от УТ7/15 через ТК7/15.2 до ТК7/15.4 до МКД ул. Чехова, д.5, от ТК7/15.4 до ТК7/15.6 до МКД ул. Чехова, д.5 «А», от ТК7/15.6 до ТК7/15.8 МКД ул. Чехова, д.7 «А», д.7 «Б»</v>
      </c>
      <c r="D161" s="7" t="str">
        <f>'[1]прил 1 перечень и копии докумен'!D160</f>
        <v>Бесхозяйные</v>
      </c>
    </row>
    <row r="162" spans="1:4" ht="78.75" x14ac:dyDescent="0.25">
      <c r="A162" s="6">
        <v>157</v>
      </c>
      <c r="B162" s="7" t="str">
        <f>'[1]прил 1 перечень и копии докумен'!B161</f>
        <v xml:space="preserve">Бесхозяйные внутридворовые  сети холодного водоснабжения  </v>
      </c>
      <c r="C162" s="7" t="str">
        <f>'[1]прил 1 перечень и копии докумен'!C161</f>
        <v>г. Борзя, от ТК8/1.7 ул. Б. Хмельницкого, д.6, от ТК8/1.5 до МКД ул. Б. Хмельницкого, д.5, д.6, д.7, от ТК8/1.5 до МКД ул. Ленина, д.21, д.23, до ТК8/1.3 ул. Б. Хмельницкого, от ТК8/1.5 до МКД ул.Савватеевская,д.10</v>
      </c>
      <c r="D162" s="7" t="str">
        <f>'[1]прил 1 перечень и копии докумен'!D161</f>
        <v>Бесхозяйные</v>
      </c>
    </row>
    <row r="163" spans="1:4" ht="78.75" x14ac:dyDescent="0.25">
      <c r="A163" s="6">
        <v>158</v>
      </c>
      <c r="B163" s="7" t="str">
        <f>'[1]прил 1 перечень и копии докумен'!B162</f>
        <v xml:space="preserve">Бесхозяйные внутридворовые  сети холодного водоснабжения  </v>
      </c>
      <c r="C163" s="7" t="str">
        <f>'[1]прил 1 перечень и копии докумен'!C162</f>
        <v>г. Борзя, от Центрального водовода, от ТК10/4 ул.Железнодорожная, до общежития ул. Пушкина, 2, от СКцв 51/49 вдоль ул. Железнодорожной, через СКцв 51/44 до ввода в МКД ул. Лазо, 51 «а», д. 51, д.55, д.63</v>
      </c>
      <c r="D163" s="7" t="str">
        <f>'[1]прил 1 перечень и копии докумен'!D162</f>
        <v>Бесхозяйные</v>
      </c>
    </row>
    <row r="164" spans="1:4" ht="31.5" x14ac:dyDescent="0.25">
      <c r="A164" s="6">
        <v>159</v>
      </c>
      <c r="B164" s="7" t="str">
        <f>'[1]прил 1 перечень и копии докумен'!B163</f>
        <v xml:space="preserve">Бесхозяйные внутридворовые  сети холодного водоснабжения  </v>
      </c>
      <c r="C164" s="7" t="str">
        <f>'[1]прил 1 перечень и копии докумен'!C163</f>
        <v>г. Борзя, от ТК3/4.1, МКД ул. Пушкина, 5</v>
      </c>
      <c r="D164" s="7" t="str">
        <f>'[1]прил 1 перечень и копии докумен'!D163</f>
        <v>Бесхозяйные</v>
      </c>
    </row>
    <row r="165" spans="1:4" ht="173.25" x14ac:dyDescent="0.25">
      <c r="A165" s="6">
        <v>160</v>
      </c>
      <c r="B165" s="7" t="str">
        <f>'[1]прил 1 перечень и копии докумен'!B164</f>
        <v xml:space="preserve">Бесхозяйные внутридворовые  сети холодного водоснабжения  </v>
      </c>
      <c r="C165" s="7" t="str">
        <f>'[1]прил 1 перечень и копии докумен'!C164</f>
        <v xml:space="preserve">г.Борзя, от Центрального водовода ул. Ведерникова-ул. Ленина от УТ7/8-2 до МКД: ул. Ленина, д.44, д.42; ул. Метелицы, д.11, д.19 «а», д.15, д.21 «а», ул.Ленина,д.51, д.49, д.47; ул. Пушкина, 19 «а», ул.Метелицы,д.30; Муниципальное бюджетное учреждение дополнительного образования детей «Детская художественная школа г. Борзи». г.Борзя,ул.Пушкина,23, ДДТ, Музей; Администрация МР «Борзинский район» ул.Ленина,37. </v>
      </c>
      <c r="D165" s="7" t="str">
        <f>'[1]прил 1 перечень и копии докумен'!D164</f>
        <v>Бесхозяйные</v>
      </c>
    </row>
    <row r="166" spans="1:4" ht="63" x14ac:dyDescent="0.25">
      <c r="A166" s="6">
        <v>161</v>
      </c>
      <c r="B166" s="7" t="str">
        <f>'[1]прил 1 перечень и копии докумен'!B165</f>
        <v xml:space="preserve">Бесхозяйные внутридворовые  сети холодного водоснабжения  </v>
      </c>
      <c r="C166" s="7" t="str">
        <f>'[1]прил 1 перечень и копии докумен'!C165</f>
        <v xml:space="preserve">г. Борзя, от ул. Промышленной, д. 37 через дорогу  ул. Дзержинского до МКД: ул. Нагорная, д.12, д.10, от ТК7 через ул. Промышленная, д. 26 до ТК47 </v>
      </c>
      <c r="D166" s="7" t="str">
        <f>'[1]прил 1 перечень и копии докумен'!D165</f>
        <v>Бесхозяйные</v>
      </c>
    </row>
    <row r="167" spans="1:4" ht="31.5" x14ac:dyDescent="0.25">
      <c r="A167" s="6">
        <v>162</v>
      </c>
      <c r="B167" s="7" t="str">
        <f>'[1]прил 1 перечень и копии докумен'!B166</f>
        <v xml:space="preserve">Бесхозяйные внутридворовые  сети холодного водоснабжения  </v>
      </c>
      <c r="C167" s="7" t="str">
        <f>'[1]прил 1 перечень и копии докумен'!C166</f>
        <v>г. Борзя, от УТ9 до ввода в МКД: ул. Дзержинского, д.5, д.7, д.9</v>
      </c>
      <c r="D167" s="7" t="str">
        <f>'[1]прил 1 перечень и копии докумен'!D166</f>
        <v>Бесхозяйные</v>
      </c>
    </row>
    <row r="168" spans="1:4" ht="94.5" x14ac:dyDescent="0.25">
      <c r="A168" s="6">
        <v>163</v>
      </c>
      <c r="B168" s="7" t="str">
        <f>'[1]прил 1 перечень и копии докумен'!B167</f>
        <v xml:space="preserve">Бесхозяйные внутридворовые  сети канализации  </v>
      </c>
      <c r="C168" s="7" t="str">
        <f>'[1]прил 1 перечень и копии докумен'!C167</f>
        <v xml:space="preserve">г.Борзя, МКД ул. Б. Хмельницкого, д.1, от ЦК 507 через КК 740 до КК732 до стены дома подъезд №1, от КК 732 до КК 733 до стены дома подъезд № 2, от КК 733 до КК 734 до стены дома подъезд №3, от КК 734 до КК 735 до стены дома подъезд № 4. </v>
      </c>
      <c r="D168" s="7" t="str">
        <f>'[1]прил 1 перечень и копии докумен'!D167</f>
        <v>Бесхозяйные</v>
      </c>
    </row>
    <row r="169" spans="1:4" ht="94.5" x14ac:dyDescent="0.25">
      <c r="A169" s="6">
        <v>164</v>
      </c>
      <c r="B169" s="7" t="str">
        <f>'[1]прил 1 перечень и копии докумен'!B168</f>
        <v xml:space="preserve">Бесхозяйные внутридворовые  сети канализации  </v>
      </c>
      <c r="C169" s="7" t="str">
        <f>'[1]прил 1 перечень и копии докумен'!C168</f>
        <v xml:space="preserve">г. Борзя,  МКД ул. Б. Хмельницкого, д. 2, от ЦК 555 до КК 554 до стены дома подъезд №1, от КК554 до КК553 до стены дома подъезд № 2, от КК553 до КК 552 до стены дома подъезд №3, от КК 552 до КК 551 до стены дома подъезд № 4. </v>
      </c>
      <c r="D169" s="7" t="str">
        <f>'[1]прил 1 перечень и копии докумен'!D168</f>
        <v>Бесхозяйные</v>
      </c>
    </row>
    <row r="170" spans="1:4" ht="31.5" x14ac:dyDescent="0.25">
      <c r="A170" s="6">
        <v>165</v>
      </c>
      <c r="B170" s="7" t="str">
        <f>'[1]прил 1 перечень и копии докумен'!B169</f>
        <v xml:space="preserve">Бесхозяйные внутридворовые  сети холодного водоснабжения </v>
      </c>
      <c r="C170" s="7" t="str">
        <f>'[1]прил 1 перечень и копии докумен'!C169</f>
        <v xml:space="preserve">г. Борзя, от ТК 8/1-3 до ввода в МКД ул. Б. Хмельницкого, д.5. </v>
      </c>
      <c r="D170" s="7" t="str">
        <f>'[1]прил 1 перечень и копии докумен'!D169</f>
        <v>Бесхозяйные</v>
      </c>
    </row>
    <row r="171" spans="1:4" ht="94.5" x14ac:dyDescent="0.25">
      <c r="A171" s="6">
        <v>166</v>
      </c>
      <c r="B171" s="7" t="str">
        <f>'[1]прил 1 перечень и копии докумен'!B170</f>
        <v xml:space="preserve">Бесхозяйные внутридворовые  сети канализации  </v>
      </c>
      <c r="C171" s="7" t="str">
        <f>'[1]прил 1 перечень и копии докумен'!C170</f>
        <v xml:space="preserve">г. Борзя, ул. Б. Хмельницкого, д.5, от ЦК 502 до КК 538 до стены дома подъезд №1, от КК538 до КК537 до стены дома подъезд №2, от КК537 до КК 536 до стены дома подъезд №3, от КК 536 до КК 535 до стены дома подъезд № 4. </v>
      </c>
      <c r="D171" s="7" t="str">
        <f>'[1]прил 1 перечень и копии докумен'!D170</f>
        <v>Бесхозяйные</v>
      </c>
    </row>
    <row r="172" spans="1:4" ht="110.25" x14ac:dyDescent="0.25">
      <c r="A172" s="6">
        <v>167</v>
      </c>
      <c r="B172" s="7" t="str">
        <f>'[1]прил 1 перечень и копии докумен'!B171</f>
        <v xml:space="preserve">Бесхозяйные внутридворовые  сети канализации  </v>
      </c>
      <c r="C172" s="7" t="str">
        <f>'[1]прил 1 перечень и копии докумен'!C171</f>
        <v xml:space="preserve">г. Борзя, ул. Б. Хмельницкого, д.6, от ЦК449 до КК 488 до стены дома подъезд №1,от КК 488 до КК 487до стены дома подъезд №2,от КК 487 до КК 486 до стены дома подъезд №3, от КК486 до КК 485 до стены дома подъезд №4,от КК 485 через КК 480 до КК 484 до стены дома подъезд № 5. </v>
      </c>
      <c r="D172" s="7" t="str">
        <f>'[1]прил 1 перечень и копии докумен'!D171</f>
        <v>Бесхозяйные</v>
      </c>
    </row>
    <row r="173" spans="1:4" ht="86.25" customHeight="1" x14ac:dyDescent="0.25">
      <c r="A173" s="6">
        <v>168</v>
      </c>
      <c r="B173" s="7" t="str">
        <f>'[1]прил 1 перечень и копии докумен'!B172</f>
        <v xml:space="preserve">Бесхозяйные внутридворовые  сети канализации  </v>
      </c>
      <c r="C173" s="7" t="str">
        <f>'[1]прил 1 перечень и копии докумен'!C172</f>
        <v xml:space="preserve">г.Борзя, ул. Б. Хмельницкого, д. 7, от ЦК 532 до КК 531 до стены дома подъезд № 1, от КК 531до КК 530 до стены дома подъезд № 2, от КК530 до КК529 до стены дома подъезд № 3, от КК 529 до КК 528 до стены дома подъезд № 4. </v>
      </c>
      <c r="D173" s="7" t="str">
        <f>'[1]прил 1 перечень и копии докумен'!D172</f>
        <v>Бесхозяйные</v>
      </c>
    </row>
    <row r="174" spans="1:4" ht="63" x14ac:dyDescent="0.25">
      <c r="A174" s="6">
        <v>169</v>
      </c>
      <c r="B174" s="7" t="str">
        <f>'[1]прил 1 перечень и копии докумен'!B173</f>
        <v xml:space="preserve">Бесхозяйные внутри дворовые  сети канализации  </v>
      </c>
      <c r="C174" s="7" t="str">
        <f>'[1]прил 1 перечень и копии докумен'!C173</f>
        <v xml:space="preserve">г.Борзя, ул. Б. Хмельницкого, д. 11, от ЦК 498 через КК519 через КК518 до стены дома 1 подъезда и от КК 518 до КК 516 до стены дома 2 подъезда. </v>
      </c>
      <c r="D174" s="7" t="str">
        <f>'[1]прил 1 перечень и копии докумен'!D173</f>
        <v>Бесхозяйные</v>
      </c>
    </row>
    <row r="175" spans="1:4" ht="63" x14ac:dyDescent="0.25">
      <c r="A175" s="6">
        <v>170</v>
      </c>
      <c r="B175" s="7" t="str">
        <f>'[1]прил 1 перечень и копии докумен'!B174</f>
        <v xml:space="preserve">Бесхозяйные внутридворовые  сети канализации  </v>
      </c>
      <c r="C175" s="7" t="str">
        <f>'[1]прил 1 перечень и копии докумен'!C174</f>
        <v xml:space="preserve">г.Борзя, ул. Б. Хмельницкого, д. 12, от ЦК 497 через КК496 через КК495 через КК494 до стены дома 1 подъезда и от КК 494 до КК 493 до стены дома 2 подъезда. </v>
      </c>
      <c r="D175" s="7" t="str">
        <f>'[1]прил 1 перечень и копии докумен'!D174</f>
        <v>Бесхозяйные</v>
      </c>
    </row>
    <row r="176" spans="1:4" ht="94.5" x14ac:dyDescent="0.25">
      <c r="A176" s="6">
        <v>171</v>
      </c>
      <c r="B176" s="7" t="str">
        <f>'[1]прил 1 перечень и копии докумен'!B175</f>
        <v xml:space="preserve">Бесхозяйные внутридворовые  сети канализации  </v>
      </c>
      <c r="C176" s="7" t="str">
        <f>'[1]прил 1 перечень и копии докумен'!C175</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176" s="7" t="str">
        <f>'[1]прил 1 перечень и копии докумен'!D175</f>
        <v>Бесхозяйные</v>
      </c>
    </row>
    <row r="177" spans="1:4" ht="78.75" x14ac:dyDescent="0.25">
      <c r="A177" s="6">
        <v>172</v>
      </c>
      <c r="B177" s="7" t="str">
        <f>'[1]прил 1 перечень и копии докумен'!B176</f>
        <v xml:space="preserve">Бесхозяйные внутридворовые  сети канализации  </v>
      </c>
      <c r="C177" s="7" t="str">
        <f>'[1]прил 1 перечень и копии докумен'!C176</f>
        <v xml:space="preserve">г. Борзя, ул. К. Маркса, д.87, от КК324 до КК347 до стены дома подъезд №1, от КК347 до КК346 до стены дома подъезд № 2, от КК346 до КК 345 до стены дома подъезд №3, от КК345 до КК344 стены дома подъезд № 4. </v>
      </c>
      <c r="D177" s="7" t="str">
        <f>'[1]прил 1 перечень и копии докумен'!D176</f>
        <v>Бесхозяйные</v>
      </c>
    </row>
    <row r="178" spans="1:4" ht="78.75" x14ac:dyDescent="0.25">
      <c r="A178" s="6">
        <v>173</v>
      </c>
      <c r="B178" s="7" t="str">
        <f>'[1]прил 1 перечень и копии докумен'!B177</f>
        <v xml:space="preserve">Бесхозяйные внутридворовые  сети канализации  </v>
      </c>
      <c r="C178" s="7" t="str">
        <f>'[1]прил 1 перечень и копии докумен'!C177</f>
        <v xml:space="preserve">г. Борзя, ул. Лазо, д.7, от ЦК576 через КК659 до КК658 до стены дома подъезд №1, от КК658 до КК657 до стены дома подъезд №2, от КК657 до  КК656 до стены дома подъезд №3. </v>
      </c>
      <c r="D178" s="7" t="str">
        <f>'[1]прил 1 перечень и копии докумен'!D177</f>
        <v>Бесхозяйные</v>
      </c>
    </row>
    <row r="179" spans="1:4" ht="31.5" x14ac:dyDescent="0.25">
      <c r="A179" s="6">
        <v>174</v>
      </c>
      <c r="B179" s="7" t="str">
        <f>'[1]прил 1 перечень и копии докумен'!B178</f>
        <v xml:space="preserve">Бесхозяйные внутридворовые  сети канализации  </v>
      </c>
      <c r="C179" s="7" t="str">
        <f>'[1]прил 1 перечень и копии докумен'!C178</f>
        <v>г. Борзя, ул. Лазо, д.14, от ЦК573 до КК572 до стены дома.</v>
      </c>
      <c r="D179" s="7" t="str">
        <f>'[1]прил 1 перечень и копии докумен'!D178</f>
        <v>Бесхозяйные</v>
      </c>
    </row>
    <row r="180" spans="1:4" ht="78.75" x14ac:dyDescent="0.25">
      <c r="A180" s="6">
        <v>175</v>
      </c>
      <c r="B180" s="7" t="str">
        <f>'[1]прил 1 перечень и копии докумен'!B179</f>
        <v xml:space="preserve">Бесхозяйные внутридворовые  сети канализации  </v>
      </c>
      <c r="C180" s="7" t="str">
        <f>'[1]прил 1 перечень и копии докумен'!C179</f>
        <v xml:space="preserve">г. Борзя, ул. Лазо, д.18, от ЦК 571 до КК570 до стены дома подъезда №1, от КК570 до КК569 до стены дома подъезд №2, от КК569 до КК568 до стены дома подъезда №3, от КК568 до КК567 до стены дома подъезда № 4. </v>
      </c>
      <c r="D180" s="7" t="str">
        <f>'[1]прил 1 перечень и копии докумен'!D179</f>
        <v>Бесхозяйные</v>
      </c>
    </row>
    <row r="181" spans="1:4" ht="78.75" x14ac:dyDescent="0.25">
      <c r="A181" s="6">
        <v>176</v>
      </c>
      <c r="B181" s="7" t="str">
        <f>'[1]прил 1 перечень и копии докумен'!B180</f>
        <v xml:space="preserve">Бесхозяйные внутридворовые  сети канализации  </v>
      </c>
      <c r="C181" s="7" t="str">
        <f>'[1]прил 1 перечень и копии докумен'!C180</f>
        <v xml:space="preserve">г. Борзя, ул. Лазо, д.20, от ЦК566 до КК565 до стены дома подъезда № 1, от КК565 до КК564 до стены дома подъезда № 2, от КК564 до КК563 до стены дома подъезда № 3, от КК563 до КК562 до стены дома подъезда № 4. </v>
      </c>
      <c r="D181" s="7" t="str">
        <f>'[1]прил 1 перечень и копии докумен'!D180</f>
        <v>Бесхозяйные</v>
      </c>
    </row>
    <row r="182" spans="1:4" ht="47.25" x14ac:dyDescent="0.25">
      <c r="A182" s="6">
        <v>177</v>
      </c>
      <c r="B182" s="7" t="str">
        <f>'[1]прил 1 перечень и копии докумен'!B181</f>
        <v xml:space="preserve">Бесхозяйные внутридворовые  сети канализации  </v>
      </c>
      <c r="C182" s="7" t="str">
        <f>'[1]прил 1 перечень и копии докумен'!C181</f>
        <v xml:space="preserve">г. Борзя, ул. Лазо, д. 24, от КК732 через КК739 до КК736 до стены до подъезда № 1, от КК736 до КК737 до стены дома подъезда № 2. </v>
      </c>
      <c r="D182" s="7" t="str">
        <f>'[1]прил 1 перечень и копии докумен'!D181</f>
        <v>Бесхозяйные</v>
      </c>
    </row>
    <row r="183" spans="1:4" ht="78.75" x14ac:dyDescent="0.25">
      <c r="A183" s="6">
        <v>178</v>
      </c>
      <c r="B183" s="7" t="str">
        <f>'[1]прил 1 перечень и копии докумен'!B182</f>
        <v xml:space="preserve">Бесхозяйные внутридворовые  сети канализации  </v>
      </c>
      <c r="C183" s="7" t="str">
        <f>'[1]прил 1 перечень и копии докумен'!C182</f>
        <v xml:space="preserve">г.Борзя, ул. Ленина, д.7, от КК480 до стены дома подъезда № 1, от КК480 до КК483 до стены дома подъезда № 2, от КК483 до КК482 до стены дома подъезда № 3, от КК482 до КК 481 до стены дома подъезда № 4. </v>
      </c>
      <c r="D183" s="7" t="str">
        <f>'[1]прил 1 перечень и копии докумен'!D182</f>
        <v>Бесхозяйные</v>
      </c>
    </row>
    <row r="184" spans="1:4" ht="63" x14ac:dyDescent="0.25">
      <c r="A184" s="6">
        <v>179</v>
      </c>
      <c r="B184" s="7" t="str">
        <f>'[1]прил 1 перечень и копии докумен'!B183</f>
        <v xml:space="preserve">Бесхозяйные внутридворовые  сети канализации  </v>
      </c>
      <c r="C184" s="7" t="str">
        <f>'[1]прил 1 перечень и копии докумен'!C183</f>
        <v>г.Борзя, ул. Ленина, д.12, от КК516 через септик до КК514 до стены дома подъезда № 1, от КК514 через КК513 до КК512 до стены дома подъезда № 2.</v>
      </c>
      <c r="D184" s="7" t="str">
        <f>'[1]прил 1 перечень и копии докумен'!D183</f>
        <v>Бесхозяйные</v>
      </c>
    </row>
    <row r="185" spans="1:4" ht="47.25" x14ac:dyDescent="0.25">
      <c r="A185" s="68">
        <v>180</v>
      </c>
      <c r="B185" s="7" t="str">
        <f>'[1]прил 1 перечень и копии докумен'!B184</f>
        <v xml:space="preserve">Бесхозяйные внутридворовые  сети канализации  </v>
      </c>
      <c r="C185" s="7" t="str">
        <f>'[1]прил 1 перечень и копии докумен'!C184</f>
        <v xml:space="preserve">г.Борзя, ул. Ленина, д. 14, от септика до КК510 до стены дома подъезда № 1, от КК510 до КК509 до стены дома подъезда № 2. </v>
      </c>
      <c r="D185" s="7" t="str">
        <f>'[1]прил 1 перечень и копии докумен'!D184</f>
        <v>Бесхозяйные</v>
      </c>
    </row>
    <row r="186" spans="1:4" ht="47.25" x14ac:dyDescent="0.25">
      <c r="A186" s="6">
        <v>181</v>
      </c>
      <c r="B186" s="7" t="str">
        <f>'[1]прил 1 перечень и копии докумен'!B185</f>
        <v xml:space="preserve">Бесхозяйные внутридворовые  сети канализации  </v>
      </c>
      <c r="C186" s="7" t="str">
        <f>'[1]прил 1 перечень и копии докумен'!C185</f>
        <v xml:space="preserve"> г.Борзя, ул. Ленина, д.47, от ЦК821 до КК820 до стены дома подъезда № 1, от КК820 до КК819 до стены дома подъезда № 2. </v>
      </c>
      <c r="D186" s="7" t="str">
        <f>'[1]прил 1 перечень и копии докумен'!D185</f>
        <v>Бесхозяйные</v>
      </c>
    </row>
    <row r="187" spans="1:4" ht="63" x14ac:dyDescent="0.25">
      <c r="A187" s="6">
        <v>182</v>
      </c>
      <c r="B187" s="7" t="str">
        <f>'[1]прил 1 перечень и копии докумен'!B186</f>
        <v xml:space="preserve">Бесхозяйные внутридворовые  сети канализации  </v>
      </c>
      <c r="C187" s="7" t="str">
        <f>'[1]прил 1 перечень и копии докумен'!C186</f>
        <v xml:space="preserve">г. Борзя, ул. Ленина, д. 49, от  ЦК 821 до КК822 через выгреб до КК 826 до стены дома подъезда № 1, от КК826 до КК825 до стены дома подъезда № 2. </v>
      </c>
      <c r="D187" s="7" t="str">
        <f>'[1]прил 1 перечень и копии докумен'!D186</f>
        <v>Бесхозяйные</v>
      </c>
    </row>
    <row r="188" spans="1:4" ht="63" x14ac:dyDescent="0.25">
      <c r="A188" s="6">
        <v>183</v>
      </c>
      <c r="B188" s="7" t="str">
        <f>'[1]прил 1 перечень и копии докумен'!B187</f>
        <v xml:space="preserve">Бесхозяйные внутридворовые  сети канализации  </v>
      </c>
      <c r="C188" s="7" t="str">
        <f>'[1]прил 1 перечень и копии докумен'!C187</f>
        <v xml:space="preserve">г. Борзя, ул. Ленина, д.51, от КК822 до КК823 до стены дома подъезда № 1,от КК823 до КК824 до стены дома подъезда № 2, от КК824 до ЦК828. </v>
      </c>
      <c r="D188" s="7" t="str">
        <f>'[1]прил 1 перечень и копии докумен'!D187</f>
        <v>Бесхозяйные</v>
      </c>
    </row>
    <row r="189" spans="1:4" ht="63" x14ac:dyDescent="0.25">
      <c r="A189" s="6">
        <v>184</v>
      </c>
      <c r="B189" s="7" t="str">
        <f>'[1]прил 1 перечень и копии докумен'!B188</f>
        <v xml:space="preserve">Бесхозяйные внутридворовые  сети канализации  </v>
      </c>
      <c r="C189" s="7" t="str">
        <f>'[1]прил 1 перечень и копии докумен'!C188</f>
        <v xml:space="preserve">г.Борзя, ул. Ломоносова, 4, от ЦК648 через выгреб до КК643 да стены дома подъезда № 1, от КК643 до КК642 до стены дома  подъезда № 1,от КК642 до КК651. </v>
      </c>
      <c r="D189" s="7" t="str">
        <f>'[1]прил 1 перечень и копии докумен'!D188</f>
        <v>Бесхозяйные</v>
      </c>
    </row>
    <row r="190" spans="1:4" ht="63" x14ac:dyDescent="0.25">
      <c r="A190" s="6">
        <v>185</v>
      </c>
      <c r="B190" s="7" t="str">
        <f>'[1]прил 1 перечень и копии докумен'!B189</f>
        <v xml:space="preserve">Бесхозяйные внутридворовые  сети канализации  </v>
      </c>
      <c r="C190" s="7" t="str">
        <f>'[1]прил 1 перечень и копии докумен'!C189</f>
        <v xml:space="preserve">г.Борзя, ул. Матросова,16, от ЦК407 через КК421 до КК420 до стены дома подъезда № 2, от КК420 до КК 419 до стены дома подъезда № 1. </v>
      </c>
      <c r="D190" s="7" t="str">
        <f>'[1]прил 1 перечень и копии докумен'!D189</f>
        <v>Бесхозяйные</v>
      </c>
    </row>
    <row r="191" spans="1:4" ht="63" x14ac:dyDescent="0.25">
      <c r="A191" s="6">
        <v>186</v>
      </c>
      <c r="B191" s="7" t="str">
        <f>'[1]прил 1 перечень и копии докумен'!B190</f>
        <v xml:space="preserve">Бесхозяйные внутридворовые  сети канализации  </v>
      </c>
      <c r="C191" s="7" t="str">
        <f>'[1]прил 1 перечень и копии докумен'!C190</f>
        <v xml:space="preserve">г.Борзя, ул. Матросова,20, от КК405 через КК401, через КК402 до КК404 стены дома подъезда № 1, от КК404 до КК 403 до стены дома подъезда № 1. </v>
      </c>
      <c r="D191" s="7" t="str">
        <f>'[1]прил 1 перечень и копии докумен'!D190</f>
        <v>Бесхозяйные</v>
      </c>
    </row>
    <row r="192" spans="1:4" ht="47.25" x14ac:dyDescent="0.25">
      <c r="A192" s="6">
        <v>187</v>
      </c>
      <c r="B192" s="7" t="str">
        <f>'[1]прил 1 перечень и копии докумен'!B191</f>
        <v xml:space="preserve">Бесхозяйные внутридворовые  сети канализации  </v>
      </c>
      <c r="C192" s="7" t="str">
        <f>'[1]прил 1 перечень и копии докумен'!C191</f>
        <v xml:space="preserve">г.Борзя, ул. Матросова, 23, от ЦК426 до стены дома подъезд 1, от ЦК425 до стены дома подъезда № 2. </v>
      </c>
      <c r="D192" s="7" t="str">
        <f>'[1]прил 1 перечень и копии докумен'!D191</f>
        <v>Бесхозяйные</v>
      </c>
    </row>
    <row r="193" spans="1:4" ht="47.25" x14ac:dyDescent="0.25">
      <c r="A193" s="6">
        <v>188</v>
      </c>
      <c r="B193" s="7" t="str">
        <f>'[1]прил 1 перечень и копии докумен'!B192</f>
        <v xml:space="preserve">Бесхозяйные внутридворовые  сети канализации  </v>
      </c>
      <c r="C193" s="7" t="str">
        <f>'[1]прил 1 перечень и копии докумен'!C192</f>
        <v xml:space="preserve">г.Борзя, ул. Матросова, 25, от ЦК422 до стены дома подъезда №1, от ЦК424 до стены дома подъезда № 2. </v>
      </c>
      <c r="D193" s="7" t="str">
        <f>'[1]прил 1 перечень и копии докумен'!D192</f>
        <v>Бесхозяйные</v>
      </c>
    </row>
    <row r="194" spans="1:4" ht="63" x14ac:dyDescent="0.25">
      <c r="A194" s="6">
        <v>189</v>
      </c>
      <c r="B194" s="7" t="str">
        <f>'[1]прил 1 перечень и копии докумен'!B193</f>
        <v xml:space="preserve">Бесхозяйные внутридворовые  сети канализации  </v>
      </c>
      <c r="C194" s="7" t="str">
        <f>'[1]прил 1 перечень и копии докумен'!C193</f>
        <v xml:space="preserve">г.Борзя, ул. Матросова, 24а, от КК401 через КК400 до КК396 до стены дома подъезда № 1, от КК496 до КК 397 до стены дома подъезда № 2. </v>
      </c>
      <c r="D194" s="7" t="str">
        <f>'[1]прил 1 перечень и копии докумен'!D193</f>
        <v>Бесхозяйные</v>
      </c>
    </row>
    <row r="195" spans="1:4" ht="63" x14ac:dyDescent="0.25">
      <c r="A195" s="6">
        <v>190</v>
      </c>
      <c r="B195" s="7" t="str">
        <f>'[1]прил 1 перечень и копии докумен'!B194</f>
        <v xml:space="preserve">Бесхозяйные внутридворовые  сети канализации  </v>
      </c>
      <c r="C195" s="7" t="str">
        <f>'[1]прил 1 перечень и копии докумен'!C194</f>
        <v xml:space="preserve">г.Борзя, ул. Матросова, 30, от ЦК842 через КК847 через КК845 до стены дома № 2, от КК845 до КК844 до стены дома подъезда № 1, от КК845 до КК846 стены дома подъезда № 3. </v>
      </c>
      <c r="D195" s="7" t="str">
        <f>'[1]прил 1 перечень и копии докумен'!D194</f>
        <v>Бесхозяйные</v>
      </c>
    </row>
    <row r="196" spans="1:4" ht="47.25" x14ac:dyDescent="0.25">
      <c r="A196" s="6">
        <v>191</v>
      </c>
      <c r="B196" s="7" t="str">
        <f>'[1]прил 1 перечень и копии докумен'!B195</f>
        <v xml:space="preserve">Бесхозяйные внутридворовые  сети канализации  </v>
      </c>
      <c r="C196" s="7" t="str">
        <f>'[1]прил 1 перечень и копии докумен'!C195</f>
        <v xml:space="preserve">г.Борзя, ул. Пушкина, 5, от КК819, через КК818, через КК817 до КК816 до стены дома, от КК816 до КК815.   </v>
      </c>
      <c r="D196" s="7" t="str">
        <f>'[1]прил 1 перечень и копии докумен'!D195</f>
        <v>Бесхозяйные</v>
      </c>
    </row>
    <row r="197" spans="1:4" ht="94.5" x14ac:dyDescent="0.25">
      <c r="A197" s="6">
        <v>192</v>
      </c>
      <c r="B197" s="7" t="str">
        <f>'[1]прил 1 перечень и копии докумен'!B196</f>
        <v xml:space="preserve">Бесхозяйные внутридворовые  сети канализации  </v>
      </c>
      <c r="C197" s="7" t="str">
        <f>'[1]прил 1 перечень и копии докумен'!C196</f>
        <v xml:space="preserve">г.Борзя, ул. Савватеевская, 4, от ЦК588 через КК749, через КК748, через КК745,  через КК747 до КК744 до стены дома подъезда № 1, от КК744 до КК743 до подъезда №2, от КК743 до КК742 до подъезда №3, от КК742 до КК741 до подъезда № 4. </v>
      </c>
      <c r="D197" s="7" t="str">
        <f>'[1]прил 1 перечень и копии докумен'!D196</f>
        <v>Бесхозяйные</v>
      </c>
    </row>
    <row r="198" spans="1:4" ht="47.25" x14ac:dyDescent="0.25">
      <c r="A198" s="6">
        <v>193</v>
      </c>
      <c r="B198" s="7" t="str">
        <f>'[1]прил 1 перечень и копии докумен'!B197</f>
        <v xml:space="preserve">Бесхозяйные внутридворовые  сети канализации  </v>
      </c>
      <c r="C198" s="7" t="str">
        <f>'[1]прил 1 перечень и копии докумен'!C197</f>
        <v xml:space="preserve"> г.Борзя, ул. Савватеевская,15, от КК6 через КК6/1 до КК6/2 до стены дома. Протяженность – 132,4+11 м.</v>
      </c>
      <c r="D198" s="7" t="str">
        <f>'[1]прил 1 перечень и копии докумен'!D197</f>
        <v>Бесхозяйные</v>
      </c>
    </row>
    <row r="199" spans="1:4" ht="94.5" x14ac:dyDescent="0.25">
      <c r="A199" s="6">
        <v>194</v>
      </c>
      <c r="B199" s="7" t="str">
        <f>'[1]прил 1 перечень и копии докумен'!B198</f>
        <v xml:space="preserve">Бесхозяйные внутридворовые  сети канализации  </v>
      </c>
      <c r="C199" s="7" t="str">
        <f>'[1]прил 1 перечень и копии докумен'!C198</f>
        <v xml:space="preserve">г.Борзя, ул. Савватеевская, 53, от ЦК329 через КК328, через КК352, через КК 351 до стены дома подъезд 1, от КК351 до КК350 до стены дома подъезда № 2, от КК350 до КК349 до стены дома подъезда № 3, от КК349 до348 до стены дома подъезда № 4. </v>
      </c>
      <c r="D199" s="7" t="str">
        <f>'[1]прил 1 перечень и копии докумен'!D198</f>
        <v>Бесхозяйные</v>
      </c>
    </row>
    <row r="200" spans="1:4" ht="94.5" x14ac:dyDescent="0.25">
      <c r="A200" s="6">
        <v>195</v>
      </c>
      <c r="B200" s="7" t="str">
        <f>'[1]прил 1 перечень и копии докумен'!B199</f>
        <v xml:space="preserve">Бесхозяйные внутридворовые  сети канализации  </v>
      </c>
      <c r="C200" s="7" t="str">
        <f>'[1]прил 1 перечень и копии докумен'!C199</f>
        <v xml:space="preserve">г.Борзя, ул. Савватеевская,80, от КК50-10 через КК50-10-1 до стены дома подъезда № 7, от КК 50-10-1 до КК50-10-2 до стены дома подъезда № 5,от КК50-10-2 до КК50-10-3 до стены дома подъезда № 4, от КК50-10-3 до КК50-10-4 до стены дома подъезда № 2. </v>
      </c>
      <c r="D200" s="7" t="str">
        <f>'[1]прил 1 перечень и копии докумен'!D199</f>
        <v>Бесхозяйные</v>
      </c>
    </row>
    <row r="201" spans="1:4" ht="78.75" x14ac:dyDescent="0.25">
      <c r="A201" s="6">
        <v>196</v>
      </c>
      <c r="B201" s="7" t="str">
        <f>'[1]прил 1 перечень и копии докумен'!B200</f>
        <v xml:space="preserve">Бесхозяйные внутридворовые  сети канализации  </v>
      </c>
      <c r="C201" s="7" t="str">
        <f>'[1]прил 1 перечень и копии докумен'!C200</f>
        <v xml:space="preserve">г.Борзя, ул. Советская, 50, от ЦК329 через КК328, через КК327 до стены дома, от КК327 до КК326 до стены дома, от КК326 до КК325 до стены дома, от КК325 до КК324 до стены дома. </v>
      </c>
      <c r="D201" s="7" t="str">
        <f>'[1]прил 1 перечень и копии докумен'!D200</f>
        <v>Бесхозяйные</v>
      </c>
    </row>
    <row r="202" spans="1:4" ht="47.25" x14ac:dyDescent="0.25">
      <c r="A202" s="6">
        <v>197</v>
      </c>
      <c r="B202" s="7" t="str">
        <f>'[1]прил 1 перечень и копии докумен'!B201</f>
        <v xml:space="preserve">Бесхозяйные внутридворовые  сети канализации  </v>
      </c>
      <c r="C202" s="7" t="str">
        <f>'[1]прил 1 перечень и копии докумен'!C201</f>
        <v xml:space="preserve">г.Борзя, ул. Чайковского, 4, от КК441 до КК440 до стены дома, от КК440 до КК439 до стены дома. </v>
      </c>
      <c r="D202" s="7" t="str">
        <f>'[1]прил 1 перечень и копии докумен'!D201</f>
        <v>Бесхозяйные</v>
      </c>
    </row>
    <row r="203" spans="1:4" ht="47.25" x14ac:dyDescent="0.25">
      <c r="A203" s="6">
        <v>198</v>
      </c>
      <c r="B203" s="7" t="str">
        <f>'[1]прил 1 перечень и копии докумен'!B202</f>
        <v xml:space="preserve">Бесхозяйные внутридворовые  сети канализации  </v>
      </c>
      <c r="C203" s="7" t="str">
        <f>'[1]прил 1 перечень и копии докумен'!C202</f>
        <v xml:space="preserve">г.Борзя, ул. Чайковского, 7, от ЦК448 через КК458 до КК460 до стены дома подъезда № 2, от КК460 до 459 до стены дома подъезда № 1. </v>
      </c>
      <c r="D203" s="7" t="str">
        <f>'[1]прил 1 перечень и копии докумен'!D202</f>
        <v>Бесхозяйные</v>
      </c>
    </row>
    <row r="204" spans="1:4" ht="47.25" x14ac:dyDescent="0.25">
      <c r="A204" s="6">
        <v>199</v>
      </c>
      <c r="B204" s="7" t="str">
        <f>'[1]прил 1 перечень и копии докумен'!B203</f>
        <v xml:space="preserve">Бесхозяйные внутридворовые  сети канализации  </v>
      </c>
      <c r="C204" s="7" t="str">
        <f>'[1]прил 1 перечень и копии докумен'!C203</f>
        <v xml:space="preserve">г.Борзя, ул. Чайковского, 1а, от ЦК 428 до КК453 до стены дома подъезда № 2, от КК453 до КК452 до стены дома подъезда № 1. </v>
      </c>
      <c r="D204" s="7" t="str">
        <f>'[1]прил 1 перечень и копии докумен'!D203</f>
        <v>Бесхозяйные</v>
      </c>
    </row>
    <row r="205" spans="1:4" ht="47.25" x14ac:dyDescent="0.25">
      <c r="A205" s="6">
        <v>200</v>
      </c>
      <c r="B205" s="7" t="str">
        <f>'[1]прил 1 перечень и копии докумен'!B204</f>
        <v xml:space="preserve">Бесхозяйные внутридворовые  сети канализации  </v>
      </c>
      <c r="C205" s="7" t="str">
        <f>'[1]прил 1 перечень и копии докумен'!C204</f>
        <v xml:space="preserve">г.Борзя, ул. Чайковского, 1 б, от ЦК 452 до КК451 до стены дома подъезда № 2, от КК451 до КК450 до стены дома подъезда № 1. </v>
      </c>
      <c r="D205" s="7" t="str">
        <f>'[1]прил 1 перечень и копии докумен'!D204</f>
        <v>Бесхозяйные</v>
      </c>
    </row>
    <row r="206" spans="1:4" ht="47.25" x14ac:dyDescent="0.25">
      <c r="A206" s="6">
        <v>201</v>
      </c>
      <c r="B206" s="7" t="str">
        <f>'[1]прил 1 перечень и копии докумен'!B205</f>
        <v xml:space="preserve">Бесхозяйные внутридворовые  сети канализации  </v>
      </c>
      <c r="C206" s="7" t="str">
        <f>'[1]прил 1 перечень и копии докумен'!C205</f>
        <v xml:space="preserve">г.Борзя, ул. Чайковского, 3а, от КК469 через КК162 до КК163 до стены дома, от КК 163 до КК164 до стены дома. </v>
      </c>
      <c r="D206" s="7" t="str">
        <f>'[1]прил 1 перечень и копии докумен'!D205</f>
        <v>Бесхозяйные</v>
      </c>
    </row>
    <row r="207" spans="1:4" ht="47.25" x14ac:dyDescent="0.25">
      <c r="A207" s="6">
        <v>202</v>
      </c>
      <c r="B207" s="7" t="str">
        <f>'[1]прил 1 перечень и копии докумен'!B206</f>
        <v xml:space="preserve">Бесхозяйные внутридворовые  сети канализации  </v>
      </c>
      <c r="C207" s="7" t="str">
        <f>'[1]прил 1 перечень и копии докумен'!C206</f>
        <v xml:space="preserve">г.Борзя, ул. Чайковского, 5 а, от КК465 до КК464 до стены дома подъезда № 1, от КК464 до КК 463 до стены дома подъезда № 2. </v>
      </c>
      <c r="D207" s="7" t="str">
        <f>'[1]прил 1 перечень и копии докумен'!D206</f>
        <v>Бесхозяйные</v>
      </c>
    </row>
    <row r="208" spans="1:4" ht="31.5" x14ac:dyDescent="0.25">
      <c r="A208" s="6">
        <v>203</v>
      </c>
      <c r="B208" s="7" t="str">
        <f>'[1]прил 1 перечень и копии докумен'!B207</f>
        <v xml:space="preserve">Бесхозяйные внутридворовые  сети канализации  </v>
      </c>
      <c r="C208" s="7" t="str">
        <f>'[1]прил 1 перечень и копии докумен'!C207</f>
        <v xml:space="preserve">г.Борзя, ул.Чехова, д.5, от КК375 до КК374 до стены дома. </v>
      </c>
      <c r="D208" s="7" t="str">
        <f>'[1]прил 1 перечень и копии докумен'!D207</f>
        <v>Бесхозяйные</v>
      </c>
    </row>
    <row r="209" spans="1:4" ht="110.25" x14ac:dyDescent="0.25">
      <c r="A209" s="6">
        <v>204</v>
      </c>
      <c r="B209" s="7" t="str">
        <f>'[1]прил 1 перечень и копии докумен'!B208</f>
        <v xml:space="preserve">Бесхозяйные внутридворовые  сети канализации  </v>
      </c>
      <c r="C209" s="7" t="str">
        <f>'[1]прил 1 перечень и копии докумен'!C208</f>
        <v xml:space="preserve">г.Борзя, ул. Нагорная, 12, от ЦК1030 через КК1029, через КК1028, через КК1027, через КК1026 до КК1025 до стены дома подъезда № 4, от КК1025 до КК1024 до стены дома подъезда № 3, от КК1024 до КК1023 до стены дома подъезда № 2, от КК1023 до КК1022 до стены дома подъезда 1. </v>
      </c>
      <c r="D209" s="7" t="str">
        <f>'[1]прил 1 перечень и копии докумен'!D208</f>
        <v>Бесхозяйные</v>
      </c>
    </row>
    <row r="210" spans="1:4" ht="94.5" x14ac:dyDescent="0.25">
      <c r="A210" s="6">
        <v>205</v>
      </c>
      <c r="B210" s="7" t="str">
        <f>'[1]прил 1 перечень и копии докумен'!B209</f>
        <v xml:space="preserve">Бесхозяйные внутридворовые  сети канализации  </v>
      </c>
      <c r="C210" s="7" t="str">
        <f>'[1]прил 1 перечень и копии докумен'!C209</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210" s="7" t="str">
        <f>'[1]прил 1 перечень и копии докумен'!D209</f>
        <v>Бесхозяйные</v>
      </c>
    </row>
    <row r="211" spans="1:4" ht="47.25" x14ac:dyDescent="0.25">
      <c r="A211" s="6">
        <v>206</v>
      </c>
      <c r="B211" s="7" t="str">
        <f>'[1]прил 1 перечень и копии докумен'!B210</f>
        <v xml:space="preserve">Бесхозяйные внутридворовые  сети канализации  </v>
      </c>
      <c r="C211" s="7" t="str">
        <f>'[1]прил 1 перечень и копии докумен'!C210</f>
        <v xml:space="preserve">г.Борзя, ул. Дзержинского, 9, от ЦК990 доКК991 до стены дома подъезда № 2, от КК991 до КК992 до стены дома подъезда № 1. </v>
      </c>
      <c r="D211" s="7" t="str">
        <f>'[1]прил 1 перечень и копии докумен'!D210</f>
        <v>Бесхозяйные</v>
      </c>
    </row>
    <row r="212" spans="1:4" ht="78.75" x14ac:dyDescent="0.25">
      <c r="A212" s="6">
        <v>207</v>
      </c>
      <c r="B212" s="7" t="str">
        <f>'[1]прил 1 перечень и копии докумен'!B211</f>
        <v>Бесхозяйный канализационный коллектор</v>
      </c>
      <c r="C212" s="7" t="str">
        <f>'[1]прил 1 перечень и копии докумен'!C211</f>
        <v>г. Борзя, от ЦК 597 ул. Лазо через КК2 вдоль ул. Советской до МКД ул. Советская, 30, от ЦК 6 через территорию ДОУ «Солнышко» до КК6.3 ул. Савватеевская, вдоль ул. Савватеевской до МКД ул. Ленина, 27</v>
      </c>
      <c r="D212" s="7" t="str">
        <f>'[1]прил 1 перечень и копии докумен'!D211</f>
        <v>Бесхозяйные</v>
      </c>
    </row>
    <row r="213" spans="1:4" ht="78.75" x14ac:dyDescent="0.25">
      <c r="A213" s="6">
        <v>208</v>
      </c>
      <c r="B213" s="7" t="str">
        <f>'[1]прил 1 перечень и копии докумен'!B212</f>
        <v xml:space="preserve">Бесхозяйные внутридворовые канализационные сети </v>
      </c>
      <c r="C213" s="7" t="str">
        <f>'[1]прил 1 перечень и копии докумен'!C212</f>
        <v>г. Борзя, от ЦК,7 (ул. Ленина, 39)  через КК330, через КК331, через КК332 до стены выгреба ул. Ленина, 39 Комитет образования и молодежной политики Администрации муниципального района Борзинский район</v>
      </c>
      <c r="D213" s="7" t="str">
        <f>'[1]прил 1 перечень и копии докумен'!D212</f>
        <v>Бесхозяйные</v>
      </c>
    </row>
    <row r="214" spans="1:4" ht="47.25" x14ac:dyDescent="0.25">
      <c r="A214" s="6">
        <v>209</v>
      </c>
      <c r="B214" s="7" t="str">
        <f>'[1]прил 1 перечень и копии докумен'!B213</f>
        <v>Бесхозные сети водоснабжения</v>
      </c>
      <c r="C214" s="7" t="str">
        <f>'[1]прил 1 перечень и копии докумен'!C213</f>
        <v xml:space="preserve">г. Борзя ул. Промышленная СКцв 51/60-8 до колодца СК-2 на  границе земельного участка ул. Кирова,67 </v>
      </c>
      <c r="D214" s="7" t="str">
        <f>'[1]прил 1 перечень и копии докумен'!D213</f>
        <v>Бесхозяйные</v>
      </c>
    </row>
    <row r="215" spans="1:4" ht="47.25" x14ac:dyDescent="0.25">
      <c r="A215" s="6">
        <v>210</v>
      </c>
      <c r="B215" s="7" t="str">
        <f>'[1]прил 1 перечень и копии докумен'!B214</f>
        <v>Бесхозные сети центрального водоотведения</v>
      </c>
      <c r="C215" s="7" t="str">
        <f>'[1]прил 1 перечень и копии докумен'!C214</f>
        <v>г. Борзя ул. Промышленная  КНС Мясо до колодца КК -1 на границе земельного участка ул. Кирова,67</v>
      </c>
      <c r="D215" s="7" t="str">
        <f>'[1]прил 1 перечень и копии докумен'!D214</f>
        <v>Бесхозяйные</v>
      </c>
    </row>
    <row r="216" spans="1:4" ht="47.25" x14ac:dyDescent="0.25">
      <c r="A216" s="6">
        <v>211</v>
      </c>
      <c r="B216" s="7" t="str">
        <f>'[1]прил 1 перечень и копии докумен'!B215</f>
        <v>Бесхозные сети центральноговодоснабжения</v>
      </c>
      <c r="C216" s="7" t="str">
        <f>'[1]прил 1 перечень и копии докумен'!C215</f>
        <v>от Бактерицидной камеры центрального водозабора ул. Промышленная 6 Б до мкр Борзя 2</v>
      </c>
      <c r="D216" s="7" t="str">
        <f>'[1]прил 1 перечень и копии докумен'!D215</f>
        <v>Бесхозяйные</v>
      </c>
    </row>
    <row r="217" spans="1:4" ht="141.75" x14ac:dyDescent="0.25">
      <c r="A217" s="22">
        <v>212</v>
      </c>
      <c r="B217" s="7" t="str">
        <f>'[1]прил 1 перечень и копии докумен'!B216</f>
        <v>Бесхозные сети центрального водоотведения</v>
      </c>
      <c r="C217" s="7" t="str">
        <f>'[1]прил 1 перечень и копии докумен'!C216</f>
        <v xml:space="preserve">г. Борзя ул. Гурьева от ЦК1 чрез ЦК 2 через ЦК3 через ЦК4 через ЦК5 через ЦК6 через ЦК7 через ЦК8 через ЦК9 через ЦК10 через ЦК11 через ЦК12 через ЦК13 через ЦК14 через ЦК15 через ЦК16 через ЦК17 через ЦК18 через ЦК19 через ЦК20 через ЦК21 через ЦК22 через ЦК23 через ЦК24 через ЦК25 через ЦК26 через ЦК27 через ЦК28 через ЦК29 вдоль ул. Смирнова до КК 29-9, </v>
      </c>
      <c r="D217" s="7" t="str">
        <f>'[1]прил 1 перечень и копии докумен'!D216</f>
        <v>Бесхозяйные</v>
      </c>
    </row>
    <row r="218" spans="1:4" ht="31.5" x14ac:dyDescent="0.25">
      <c r="A218" s="12">
        <v>213</v>
      </c>
      <c r="B218" s="7" t="str">
        <f>'[1]допол перечень имущ недвижем'!B66</f>
        <v xml:space="preserve">Бесхозяйные внутридворовые  сети холодного водоснабжения  </v>
      </c>
      <c r="C218" s="7" t="str">
        <f>'[1]допол перечень имущ недвижем'!C66</f>
        <v xml:space="preserve">г. Борзя, от метки 1007 до метки 1009 до ЦК 1010 до ввода в МКД ул.Кирова,61.  </v>
      </c>
      <c r="D218" s="7" t="str">
        <f>'[1]допол перечень имущ недвижем'!D66</f>
        <v>Бесхозяйные</v>
      </c>
    </row>
    <row r="219" spans="1:4" ht="31.5" x14ac:dyDescent="0.25">
      <c r="A219" s="12">
        <v>214</v>
      </c>
      <c r="B219" s="7" t="str">
        <f>'[1]допол перечень имущ недвижем'!B67</f>
        <v xml:space="preserve">Бесхозяйные внутридворовые  сети холодного водоснабжения  </v>
      </c>
      <c r="C219" s="7" t="str">
        <f>'[1]допол перечень имущ недвижем'!C151</f>
        <v>СКцв 51/28  вдоль магазина Вектор до СКцв 51/29</v>
      </c>
      <c r="D219" s="7" t="str">
        <f>'[1]допол перечень имущ недвижем'!D67</f>
        <v>Бесхозяйные</v>
      </c>
    </row>
  </sheetData>
  <mergeCells count="5">
    <mergeCell ref="A1:D1"/>
    <mergeCell ref="A2:D2"/>
    <mergeCell ref="A3:D3"/>
    <mergeCell ref="A4:D4"/>
    <mergeCell ref="B112:D112"/>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33"/>
  <sheetViews>
    <sheetView topLeftCell="A217" workbookViewId="0">
      <selection activeCell="B222" sqref="B222"/>
    </sheetView>
  </sheetViews>
  <sheetFormatPr defaultRowHeight="15" x14ac:dyDescent="0.25"/>
  <cols>
    <col min="1" max="1" width="6.140625" style="13" customWidth="1"/>
    <col min="2" max="2" width="41" style="15" customWidth="1"/>
    <col min="3" max="3" width="71.28515625" style="16" customWidth="1"/>
    <col min="4" max="4" width="43.85546875" style="13" customWidth="1"/>
    <col min="5" max="5" width="7.28515625" style="13" customWidth="1"/>
    <col min="6" max="6" width="40" style="17" customWidth="1"/>
    <col min="7" max="7" width="12.28515625" style="16" customWidth="1"/>
    <col min="8" max="8" width="14.7109375" style="16" customWidth="1"/>
    <col min="9" max="9" width="14" style="16" customWidth="1"/>
    <col min="10" max="10" width="15.7109375" style="16" customWidth="1"/>
    <col min="11" max="11" width="14" style="16" customWidth="1"/>
    <col min="12" max="12" width="16.5703125" style="16" customWidth="1"/>
    <col min="13" max="13" width="13.140625" style="18" customWidth="1"/>
    <col min="14" max="14" width="12.5703125" style="13" bestFit="1" customWidth="1"/>
    <col min="15" max="16384" width="9.140625" style="13"/>
  </cols>
  <sheetData>
    <row r="1" spans="1:15" ht="18.75" x14ac:dyDescent="0.25">
      <c r="A1" s="87" t="s">
        <v>7</v>
      </c>
      <c r="B1" s="87"/>
      <c r="C1" s="87"/>
      <c r="D1" s="87"/>
      <c r="E1" s="87"/>
      <c r="F1" s="87"/>
      <c r="G1" s="87"/>
      <c r="H1" s="88"/>
      <c r="I1" s="87"/>
      <c r="J1" s="87"/>
      <c r="K1" s="87"/>
      <c r="L1" s="87"/>
      <c r="M1" s="87"/>
    </row>
    <row r="2" spans="1:15" ht="18.75" x14ac:dyDescent="0.25">
      <c r="A2" s="87"/>
      <c r="B2" s="87"/>
      <c r="C2" s="87"/>
      <c r="D2" s="87"/>
      <c r="E2" s="87"/>
      <c r="F2" s="87"/>
      <c r="G2" s="87"/>
      <c r="H2" s="87"/>
      <c r="I2" s="87"/>
      <c r="J2" s="87"/>
      <c r="K2" s="87"/>
      <c r="L2" s="87"/>
      <c r="M2" s="87"/>
    </row>
    <row r="3" spans="1:15" ht="18.75" x14ac:dyDescent="0.25">
      <c r="A3" s="87"/>
      <c r="B3" s="87"/>
      <c r="C3" s="87"/>
      <c r="D3" s="87"/>
      <c r="E3" s="87"/>
      <c r="F3" s="87"/>
      <c r="G3" s="87"/>
      <c r="H3" s="87"/>
      <c r="I3" s="87"/>
      <c r="J3" s="87"/>
      <c r="K3" s="87"/>
      <c r="L3" s="87"/>
      <c r="M3" s="87"/>
    </row>
    <row r="4" spans="1:15" ht="13.5" customHeight="1" x14ac:dyDescent="0.25">
      <c r="A4" s="14"/>
    </row>
    <row r="5" spans="1:15" x14ac:dyDescent="0.25">
      <c r="A5" s="19"/>
    </row>
    <row r="6" spans="1:15" x14ac:dyDescent="0.25">
      <c r="A6" s="19"/>
    </row>
    <row r="7" spans="1:15" ht="18.75" x14ac:dyDescent="0.25">
      <c r="A7" s="88" t="s">
        <v>8</v>
      </c>
      <c r="B7" s="88"/>
      <c r="C7" s="88"/>
      <c r="D7" s="88"/>
      <c r="E7" s="88"/>
      <c r="F7" s="88"/>
      <c r="G7" s="88"/>
      <c r="H7" s="88"/>
      <c r="I7" s="88"/>
      <c r="J7" s="88"/>
      <c r="K7" s="88"/>
      <c r="L7" s="88"/>
      <c r="M7" s="88"/>
    </row>
    <row r="8" spans="1:15" x14ac:dyDescent="0.25">
      <c r="A8" s="20"/>
    </row>
    <row r="9" spans="1:15" ht="18.75" x14ac:dyDescent="0.25">
      <c r="A9" s="89" t="s">
        <v>9</v>
      </c>
      <c r="B9" s="89"/>
      <c r="C9" s="89"/>
      <c r="D9" s="89"/>
      <c r="E9" s="89"/>
      <c r="F9" s="89"/>
      <c r="G9" s="89"/>
      <c r="H9" s="89"/>
      <c r="I9" s="89"/>
      <c r="J9" s="89"/>
      <c r="K9" s="89"/>
      <c r="L9" s="89"/>
      <c r="M9" s="89"/>
    </row>
    <row r="10" spans="1:15" s="16" customFormat="1" ht="57.75" customHeight="1" x14ac:dyDescent="0.25">
      <c r="A10" s="84" t="s">
        <v>10</v>
      </c>
      <c r="B10" s="90" t="s">
        <v>11</v>
      </c>
      <c r="C10" s="86" t="s">
        <v>12</v>
      </c>
      <c r="D10" s="84" t="s">
        <v>13</v>
      </c>
      <c r="E10" s="84" t="s">
        <v>14</v>
      </c>
      <c r="F10" s="84" t="s">
        <v>15</v>
      </c>
      <c r="G10" s="86" t="s">
        <v>16</v>
      </c>
      <c r="H10" s="86"/>
      <c r="I10" s="86" t="s">
        <v>17</v>
      </c>
      <c r="J10" s="86" t="s">
        <v>18</v>
      </c>
      <c r="K10" s="84" t="s">
        <v>19</v>
      </c>
      <c r="L10" s="86" t="s">
        <v>20</v>
      </c>
      <c r="M10" s="79" t="s">
        <v>21</v>
      </c>
    </row>
    <row r="11" spans="1:15" ht="47.25" x14ac:dyDescent="0.25">
      <c r="A11" s="85"/>
      <c r="B11" s="91"/>
      <c r="C11" s="86"/>
      <c r="D11" s="85"/>
      <c r="E11" s="85"/>
      <c r="F11" s="85"/>
      <c r="G11" s="21" t="s">
        <v>22</v>
      </c>
      <c r="H11" s="21" t="s">
        <v>23</v>
      </c>
      <c r="I11" s="86"/>
      <c r="J11" s="86"/>
      <c r="K11" s="85"/>
      <c r="L11" s="86"/>
      <c r="M11" s="80"/>
    </row>
    <row r="12" spans="1:15" s="16" customFormat="1" ht="94.5" customHeight="1" x14ac:dyDescent="0.25">
      <c r="A12" s="22">
        <v>1</v>
      </c>
      <c r="B12" s="23" t="str">
        <f>'[1]прил 1 перечень и копии докумен'!B5</f>
        <v>Водозаборное сооружение, назначение: коммуникационное. Площадь: 43,6 кв.м глубина залегания скважина 75 м. инвертарный номер 2502/Ф. литер Ф;Г1 этажность 1</v>
      </c>
      <c r="C12" s="24" t="str">
        <f>'[1]прил 1 перечень и копии докумен'!C5</f>
        <v>Борзя Лазо 110А</v>
      </c>
      <c r="D12" s="24" t="str">
        <f>'[1]приложение 1реестр прав на нед '!D6</f>
        <v>№75-75-05/007/2012-156 номер серия 75АА№305530</v>
      </c>
      <c r="E12" s="22">
        <v>1</v>
      </c>
      <c r="F12" s="25" t="s">
        <v>24</v>
      </c>
      <c r="G12" s="22">
        <v>84</v>
      </c>
      <c r="H12" s="22">
        <v>75</v>
      </c>
      <c r="I12" s="22">
        <v>1968</v>
      </c>
      <c r="J12" s="26">
        <v>228700</v>
      </c>
      <c r="K12" s="26">
        <v>94492</v>
      </c>
      <c r="L12" s="26">
        <f>J12-K12</f>
        <v>134208</v>
      </c>
      <c r="M12" s="27">
        <f>K12/L12*100</f>
        <v>70.407129232236528</v>
      </c>
      <c r="N12" s="28"/>
    </row>
    <row r="13" spans="1:15" s="16" customFormat="1" ht="147" customHeight="1" x14ac:dyDescent="0.25">
      <c r="A13" s="22">
        <v>2</v>
      </c>
      <c r="B13" s="23" t="str">
        <f>'[1]прил 1 перечень и копии докумен'!B6</f>
        <v>Водонапорная насосная станция, назначение коммуникационное. Площадь 54,1 кв.м глубина 72 м. инвентарный номер:6221/А,Г1 литер А,Г1 этажность 1, подземная этажность 1.</v>
      </c>
      <c r="C13" s="24" t="str">
        <f>'[1]прил 1 перечень и копии докумен'!C6</f>
        <v>г.Борзя, мкр. Г.Борзя-2 № 41</v>
      </c>
      <c r="D13" s="24" t="str">
        <f>'[1]приложение 1реестр прав на нед '!D7</f>
        <v>№75-75-05/008/2012-429 номер серия 75АА 349444</v>
      </c>
      <c r="E13" s="22">
        <v>1</v>
      </c>
      <c r="F13" s="25" t="s">
        <v>25</v>
      </c>
      <c r="G13" s="22">
        <v>54.1</v>
      </c>
      <c r="H13" s="22">
        <v>72</v>
      </c>
      <c r="I13" s="22">
        <v>1981</v>
      </c>
      <c r="J13" s="29">
        <v>0</v>
      </c>
      <c r="K13" s="29">
        <v>0</v>
      </c>
      <c r="L13" s="26">
        <f t="shared" ref="L13:L76" si="0">J13-K13</f>
        <v>0</v>
      </c>
      <c r="M13" s="27">
        <v>80</v>
      </c>
      <c r="N13" s="28"/>
    </row>
    <row r="14" spans="1:15" s="16" customFormat="1" ht="145.5" customHeight="1" x14ac:dyDescent="0.25">
      <c r="A14" s="22">
        <v>3</v>
      </c>
      <c r="B14" s="23" t="str">
        <f>'[1]прил 1 перечень и копии докумен'!B7</f>
        <v>Водопроводные сети, трубопровод</v>
      </c>
      <c r="C14" s="24" t="str">
        <f>'[1]прил 1 перечень и копии докумен'!C7</f>
        <v>г.Борзя, мкр. Г.Борзя-2 № 41 от УТ10 через ТК32 черезТК33 до ввода в дом №40 до ввода в дом №38, от ТК32 до ТК34 до ввода в дом №35, от ТК34 через ТК35 через ТК36 до ТК36/1 Через ТК37 до ТК37/1, от ТК37 через ТК37/2 до ТК37/3 до ввода в дом №33</v>
      </c>
      <c r="D14" s="24" t="str">
        <f>'[1]приложение 1реестр прав на нед '!D8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4" s="22">
        <v>1</v>
      </c>
      <c r="F14" s="25" t="s">
        <v>26</v>
      </c>
      <c r="G14" s="22">
        <v>0</v>
      </c>
      <c r="H14" s="22">
        <v>634</v>
      </c>
      <c r="I14" s="22">
        <v>1981</v>
      </c>
      <c r="J14" s="26">
        <v>1736268</v>
      </c>
      <c r="K14" s="26">
        <v>1067804</v>
      </c>
      <c r="L14" s="26">
        <f t="shared" si="0"/>
        <v>668464</v>
      </c>
      <c r="M14" s="27">
        <v>100</v>
      </c>
      <c r="N14" s="28"/>
    </row>
    <row r="15" spans="1:15" s="16" customFormat="1" ht="151.5" customHeight="1" x14ac:dyDescent="0.25">
      <c r="A15" s="22">
        <v>4</v>
      </c>
      <c r="B15" s="23" t="str">
        <f>'[1]прил 1 перечень и копии докумен'!B8</f>
        <v>Канализационные сети</v>
      </c>
      <c r="C15" s="24" t="str">
        <f>'[1]прил 1 перечень и копии докумен'!C8</f>
        <v>г.Борзя, мкр. Г.Борзя-2 № 25 от КНС Борзя 2 до домов №33,№38,№35,№40</v>
      </c>
      <c r="D15" s="24" t="str">
        <f>'[1]приложение 1реестр прав на нед '!D9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5" s="22">
        <v>1</v>
      </c>
      <c r="F15" s="25" t="s">
        <v>27</v>
      </c>
      <c r="G15" s="22">
        <v>0</v>
      </c>
      <c r="H15" s="22">
        <v>639</v>
      </c>
      <c r="I15" s="22">
        <v>1981</v>
      </c>
      <c r="J15" s="30">
        <v>0</v>
      </c>
      <c r="K15" s="30">
        <v>0</v>
      </c>
      <c r="L15" s="26">
        <f t="shared" si="0"/>
        <v>0</v>
      </c>
      <c r="M15" s="27">
        <v>100</v>
      </c>
      <c r="N15" s="28"/>
    </row>
    <row r="16" spans="1:15" s="16" customFormat="1" ht="157.5" x14ac:dyDescent="0.25">
      <c r="A16" s="22">
        <v>5</v>
      </c>
      <c r="B16" s="23" t="str">
        <f>'[1]прил 1 перечень и копии докумен'!B9</f>
        <v>Водонапорная башня с буравой скважиной, назначение коммуникационное. Здание площадью 28,2 кв. м литер Г10 этажность 1. скважина глубина 70м. Инвентарный номер 6213/НГ10</v>
      </c>
      <c r="C16" s="24" t="str">
        <f>'[1]прил 1 перечень и копии докумен'!C9</f>
        <v>Борзя Ленина 10В</v>
      </c>
      <c r="D16" s="24" t="str">
        <f>'[1]приложение 1реестр прав на нед '!D10</f>
        <v>№75-75-05/008/2012-119 номер серия 75АА 305682</v>
      </c>
      <c r="E16" s="22">
        <v>1</v>
      </c>
      <c r="F16" s="25" t="s">
        <v>28</v>
      </c>
      <c r="G16" s="26">
        <v>28.2</v>
      </c>
      <c r="H16" s="22">
        <v>70</v>
      </c>
      <c r="I16" s="22">
        <v>1988</v>
      </c>
      <c r="J16" s="26">
        <v>441896.7</v>
      </c>
      <c r="K16" s="26">
        <v>153730</v>
      </c>
      <c r="L16" s="26">
        <f t="shared" si="0"/>
        <v>288166.7</v>
      </c>
      <c r="M16" s="27">
        <f t="shared" ref="M16:M43" si="1">K16/L16*100</f>
        <v>53.347593597733535</v>
      </c>
      <c r="N16" s="28"/>
      <c r="O16" s="31"/>
    </row>
    <row r="17" spans="1:14" s="16" customFormat="1" ht="157.5" x14ac:dyDescent="0.25">
      <c r="A17" s="22">
        <v>6</v>
      </c>
      <c r="B17" s="23" t="str">
        <f>'[1]прил 1 перечень и копии докумен'!B10</f>
        <v>Водонапорная башня с буравой скважиной назначение коммуникационное. Здание площадью 28,1 кв.м литер Г1 этажность 1 скважина глубиной 70м. Инвентарный номер 6206/НГ1</v>
      </c>
      <c r="C17" s="24" t="str">
        <f>'[1]прил 1 перечень и копии докумен'!C10</f>
        <v>Борзя Гурьева, 14Г</v>
      </c>
      <c r="D17" s="24" t="str">
        <f>'[1]приложение 1реестр прав на нед '!D11</f>
        <v>№75-75-05/008/2012-133 номер серия 75АА 305723</v>
      </c>
      <c r="E17" s="22">
        <v>1</v>
      </c>
      <c r="F17" s="25" t="s">
        <v>28</v>
      </c>
      <c r="G17" s="22">
        <v>28.1</v>
      </c>
      <c r="H17" s="22">
        <v>70</v>
      </c>
      <c r="I17" s="22">
        <v>1970</v>
      </c>
      <c r="J17" s="26">
        <v>1415524.74</v>
      </c>
      <c r="K17" s="26">
        <v>764384</v>
      </c>
      <c r="L17" s="26">
        <f t="shared" si="0"/>
        <v>651140.74</v>
      </c>
      <c r="M17" s="27">
        <v>100</v>
      </c>
      <c r="N17" s="32"/>
    </row>
    <row r="18" spans="1:14" s="16" customFormat="1" ht="141.75" x14ac:dyDescent="0.25">
      <c r="A18" s="22">
        <v>7</v>
      </c>
      <c r="B18" s="23" t="str">
        <f>'[1]прил 1 перечень и копии докумен'!B11</f>
        <v>Артезианская скважина назначение коммуникационное здание площадью 19,2 кв.м литер Г1 этажность 1. Скважина глубина 70 м. инвентарный номер 6225/Г1</v>
      </c>
      <c r="C18" s="24" t="str">
        <f>'[1]прил 1 перечень и копии докумен'!C11</f>
        <v>Борзя,Чайковского, 17</v>
      </c>
      <c r="D18" s="24" t="str">
        <f>'[1]приложение 1реестр прав на нед '!D12</f>
        <v>№75-75-05/008/2012-118 номер серия 75АА 305681</v>
      </c>
      <c r="E18" s="22">
        <v>1</v>
      </c>
      <c r="F18" s="25" t="s">
        <v>29</v>
      </c>
      <c r="G18" s="22">
        <v>19.2</v>
      </c>
      <c r="H18" s="22">
        <v>70</v>
      </c>
      <c r="I18" s="22">
        <v>1971</v>
      </c>
      <c r="J18" s="26">
        <v>287207</v>
      </c>
      <c r="K18" s="26">
        <v>287207</v>
      </c>
      <c r="L18" s="26">
        <f t="shared" si="0"/>
        <v>0</v>
      </c>
      <c r="M18" s="27">
        <v>50</v>
      </c>
    </row>
    <row r="19" spans="1:14" s="16" customFormat="1" ht="110.25" x14ac:dyDescent="0.25">
      <c r="A19" s="22">
        <v>8</v>
      </c>
      <c r="B19" s="23" t="str">
        <f>'[1]прил 1 перечень и копии докумен'!B12</f>
        <v>Ограждение территории назначение благоустроительное. Длинная 401,3 м. инвентарный номер 6216/Г3 литер Г3, Г4</v>
      </c>
      <c r="C19" s="24" t="str">
        <f>'[1]прил 1 перечень и копии докумен'!C12</f>
        <v>г.Борзя, ул.Семенихина 25</v>
      </c>
      <c r="D19" s="24" t="str">
        <f>'[1]приложение 1реестр прав на нед '!D13</f>
        <v>№75-75-05/008/2012-424 номер серия 75АА 350058</v>
      </c>
      <c r="E19" s="22">
        <v>1</v>
      </c>
      <c r="F19" s="25" t="s">
        <v>30</v>
      </c>
      <c r="G19" s="22">
        <v>0</v>
      </c>
      <c r="H19" s="22">
        <v>401.3</v>
      </c>
      <c r="I19" s="22">
        <v>2024</v>
      </c>
      <c r="J19" s="30">
        <v>8544536</v>
      </c>
      <c r="K19" s="30">
        <v>0</v>
      </c>
      <c r="L19" s="26">
        <f t="shared" si="0"/>
        <v>8544536</v>
      </c>
      <c r="M19" s="27">
        <f t="shared" si="1"/>
        <v>0</v>
      </c>
    </row>
    <row r="20" spans="1:14" s="16" customFormat="1" ht="47.25" x14ac:dyDescent="0.25">
      <c r="A20" s="22">
        <v>9</v>
      </c>
      <c r="B20" s="23" t="str">
        <f>'[1]прил 1 перечень и копии докумен'!B13</f>
        <v>Здание назначение нежилое площадь 15,7 кв.м инвентарный номер 6216/А литер А ,этажность 1</v>
      </c>
      <c r="C20" s="24" t="str">
        <f>'[1]прил 1 перечень и копии докумен'!C13</f>
        <v>г.Борзя, ул.Семенихина 25</v>
      </c>
      <c r="D20" s="24" t="str">
        <f>'[1]приложение 1реестр прав на нед '!D14</f>
        <v>№75-75-05/008/2012-418 номер серия 75АА 350030</v>
      </c>
      <c r="E20" s="22">
        <v>1</v>
      </c>
      <c r="F20" s="25" t="s">
        <v>31</v>
      </c>
      <c r="G20" s="22">
        <v>15.7</v>
      </c>
      <c r="H20" s="22">
        <v>0</v>
      </c>
      <c r="I20" s="22">
        <v>1986</v>
      </c>
      <c r="J20" s="30">
        <v>0</v>
      </c>
      <c r="K20" s="30">
        <v>0</v>
      </c>
      <c r="L20" s="26">
        <f t="shared" si="0"/>
        <v>0</v>
      </c>
      <c r="M20" s="27">
        <v>0</v>
      </c>
    </row>
    <row r="21" spans="1:14" s="16" customFormat="1" ht="94.5" x14ac:dyDescent="0.25">
      <c r="A21" s="22">
        <v>10</v>
      </c>
      <c r="B21" s="23" t="str">
        <f>'[1]прил 1 перечень и копии докумен'!B14</f>
        <v>Водопровоный резервуар, назначение коммуникационное объем 1500 куб.м инвентарный номер 6216/Г2 литер Г2</v>
      </c>
      <c r="C21" s="24" t="str">
        <f>'[1]прил 1 перечень и копии докумен'!C14</f>
        <v>г.Борзя, ул.Семенихина 25</v>
      </c>
      <c r="D21" s="24" t="str">
        <f>'[1]приложение 1реестр прав на нед '!D15</f>
        <v>№75-75-05/008/2012-412номер серия 75АА 350022</v>
      </c>
      <c r="E21" s="22">
        <v>1</v>
      </c>
      <c r="F21" s="25" t="s">
        <v>32</v>
      </c>
      <c r="G21" s="22">
        <v>1500</v>
      </c>
      <c r="H21" s="22">
        <v>0</v>
      </c>
      <c r="I21" s="22">
        <v>1986</v>
      </c>
      <c r="J21" s="30">
        <v>27195</v>
      </c>
      <c r="K21" s="30">
        <v>0</v>
      </c>
      <c r="L21" s="26">
        <f t="shared" si="0"/>
        <v>27195</v>
      </c>
      <c r="M21" s="27">
        <v>35</v>
      </c>
    </row>
    <row r="22" spans="1:14" s="16" customFormat="1" ht="94.5" x14ac:dyDescent="0.25">
      <c r="A22" s="22">
        <v>11</v>
      </c>
      <c r="B22" s="23" t="str">
        <f>'[1]прил 1 перечень и копии докумен'!B15</f>
        <v>Водопровоный резервуар, назначение коммуникационное объем 1500 куб.м инвентарный номер 6216/Г1 литер Г1</v>
      </c>
      <c r="C22" s="24" t="str">
        <f>'[1]прил 1 перечень и копии докумен'!C15</f>
        <v>г.Борзя, ул.Семенихина 25</v>
      </c>
      <c r="D22" s="24" t="str">
        <f>'[1]приложение 1реестр прав на нед '!D16</f>
        <v>№75-75-05/008/2012-374 номер серия 75АА 349488</v>
      </c>
      <c r="E22" s="22">
        <v>1</v>
      </c>
      <c r="F22" s="25" t="s">
        <v>33</v>
      </c>
      <c r="G22" s="22">
        <v>1500</v>
      </c>
      <c r="H22" s="22">
        <v>0</v>
      </c>
      <c r="I22" s="22">
        <v>1986</v>
      </c>
      <c r="J22" s="30">
        <v>27195</v>
      </c>
      <c r="K22" s="30">
        <v>0</v>
      </c>
      <c r="L22" s="26">
        <f t="shared" si="0"/>
        <v>27195</v>
      </c>
      <c r="M22" s="27">
        <v>35</v>
      </c>
    </row>
    <row r="23" spans="1:14" s="16" customFormat="1" ht="173.25" x14ac:dyDescent="0.25">
      <c r="A23" s="22">
        <v>12</v>
      </c>
      <c r="B23" s="23" t="str">
        <f>'[1]прил 1 перечень и копии докумен'!B16</f>
        <v>Водозаборная Будка, назначение  комуникационное Площадь 12,1 кв.м сетевым колодцем глубиной 3,5 м инвентарный номер 6217/А,/Г1, литер  А, Г1. этажность 1, подземная часть 1</v>
      </c>
      <c r="C23" s="24" t="str">
        <f>'[1]прил 1 перечень и копии докумен'!C16</f>
        <v>г.Борзя, ул.Победы 27А</v>
      </c>
      <c r="D23" s="24" t="str">
        <f>'[1]приложение 1реестр прав на нед '!D17</f>
        <v>№75-75-05/008/2012-321 номер серия 75АА 349361</v>
      </c>
      <c r="E23" s="22">
        <v>1</v>
      </c>
      <c r="F23" s="25" t="s">
        <v>34</v>
      </c>
      <c r="G23" s="22">
        <v>12.1</v>
      </c>
      <c r="H23" s="22">
        <v>0</v>
      </c>
      <c r="I23" s="22">
        <v>1971</v>
      </c>
      <c r="J23" s="30">
        <v>105140</v>
      </c>
      <c r="K23" s="30">
        <v>78329</v>
      </c>
      <c r="L23" s="26">
        <f t="shared" si="0"/>
        <v>26811</v>
      </c>
      <c r="M23" s="27">
        <v>100</v>
      </c>
    </row>
    <row r="24" spans="1:14" s="16" customFormat="1" ht="157.5" x14ac:dyDescent="0.25">
      <c r="A24" s="22">
        <v>13</v>
      </c>
      <c r="B24" s="23" t="str">
        <f>'[1]прил 1 перечень и копии докумен'!B17</f>
        <v>Водозаборная Будка, назначение комуникационное. Площадь надземного здания 7,1 кв.м, сетевой колодец глубина 3,0 м. инвентарный номер 6211/А,Г1. литер А,Г1</v>
      </c>
      <c r="C24" s="24" t="str">
        <f>'[1]прил 1 перечень и копии докумен'!C17</f>
        <v>г.Борзя, ул.Горького 1е</v>
      </c>
      <c r="D24" s="24" t="str">
        <f>'[1]приложение 1реестр прав на нед '!D18</f>
        <v>№75-75-05/008/2012-198 номер серия 75АА 349019</v>
      </c>
      <c r="E24" s="22">
        <v>1</v>
      </c>
      <c r="F24" s="25" t="s">
        <v>35</v>
      </c>
      <c r="G24" s="22">
        <v>7.1</v>
      </c>
      <c r="H24" s="22">
        <v>0</v>
      </c>
      <c r="I24" s="22">
        <v>1966</v>
      </c>
      <c r="J24" s="30">
        <v>36393</v>
      </c>
      <c r="K24" s="30">
        <v>14790</v>
      </c>
      <c r="L24" s="26">
        <f t="shared" si="0"/>
        <v>21603</v>
      </c>
      <c r="M24" s="27">
        <f t="shared" si="1"/>
        <v>68.462713512012215</v>
      </c>
    </row>
    <row r="25" spans="1:14" s="16" customFormat="1" ht="110.25" x14ac:dyDescent="0.25">
      <c r="A25" s="22">
        <v>14</v>
      </c>
      <c r="B25" s="23" t="str">
        <f>'[1]прил 1 перечень и копии докумен'!B18</f>
        <v>Нежилое здание, назначение нежилое, площадь 63,5 кв.м. инвентарный номер 6223/А,А1. литер А,А1. этажность 1.</v>
      </c>
      <c r="C25" s="24" t="str">
        <f>'[1]прил 1 перечень и копии докумен'!C18</f>
        <v>г.Борзя, ул.Промышленная, 6 Б</v>
      </c>
      <c r="D25" s="24" t="str">
        <f>'[1]приложение 1реестр прав на нед '!D19</f>
        <v>№75-75-05/008/2012-400 номер серия 75АА 349461</v>
      </c>
      <c r="E25" s="22">
        <v>1</v>
      </c>
      <c r="F25" s="25" t="s">
        <v>36</v>
      </c>
      <c r="G25" s="26">
        <v>63.5</v>
      </c>
      <c r="H25" s="22">
        <v>0</v>
      </c>
      <c r="I25" s="22">
        <v>1970</v>
      </c>
      <c r="J25" s="30">
        <v>0</v>
      </c>
      <c r="K25" s="30">
        <v>0</v>
      </c>
      <c r="L25" s="26">
        <f t="shared" si="0"/>
        <v>0</v>
      </c>
      <c r="M25" s="27">
        <v>45</v>
      </c>
    </row>
    <row r="26" spans="1:14" s="16" customFormat="1" ht="63" x14ac:dyDescent="0.25">
      <c r="A26" s="22">
        <v>15</v>
      </c>
      <c r="B26" s="23" t="str">
        <f>'[1]прил 1 перечень и копии докумен'!B19</f>
        <v>Ограждение территории назначение благоустроительное. Протяженность 1172,9 м. инвентарный номер 6216/Г11 литер Г11, Г12</v>
      </c>
      <c r="C26" s="24" t="str">
        <f>'[1]прил 1 перечень и копии докумен'!C19</f>
        <v>г.Борзя, ул.Промышленная, 6 Б</v>
      </c>
      <c r="D26" s="24" t="str">
        <f>'[1]приложение 1реестр прав на нед '!D20</f>
        <v>№75-75-05/008/2012-401 номер серия 75АА №349464</v>
      </c>
      <c r="E26" s="22">
        <v>1</v>
      </c>
      <c r="F26" s="25" t="s">
        <v>37</v>
      </c>
      <c r="G26" s="22">
        <v>0</v>
      </c>
      <c r="H26" s="22">
        <v>1167.4000000000001</v>
      </c>
      <c r="I26" s="22">
        <v>1969</v>
      </c>
      <c r="J26" s="22">
        <v>12700</v>
      </c>
      <c r="K26" s="30">
        <v>0</v>
      </c>
      <c r="L26" s="26">
        <f t="shared" si="0"/>
        <v>12700</v>
      </c>
      <c r="M26" s="27">
        <v>92</v>
      </c>
    </row>
    <row r="27" spans="1:14" s="16" customFormat="1" ht="141.75" x14ac:dyDescent="0.25">
      <c r="A27" s="22">
        <v>16</v>
      </c>
      <c r="B27" s="23" t="str">
        <f>'[1]прил 1 перечень и копии докумен'!B20</f>
        <v>Здание канализационной насосной станции, назначение нежилое площадь 260,7 кв.м инвентарный номер 6212/А литер А ,этажность 1подземная этажность 1.</v>
      </c>
      <c r="C27" s="24" t="str">
        <f>'[1]прил 1 перечень и копии докумен'!C20</f>
        <v>Борзя, Комсомольская 8</v>
      </c>
      <c r="D27" s="24" t="str">
        <f>'[1]приложение 1реестр прав на нед '!D21</f>
        <v>№75-75-05/025/2013-55 номер серия 75АА 527090</v>
      </c>
      <c r="E27" s="22">
        <v>1</v>
      </c>
      <c r="F27" s="25" t="s">
        <v>38</v>
      </c>
      <c r="G27" s="22">
        <v>260.7</v>
      </c>
      <c r="H27" s="22">
        <v>0</v>
      </c>
      <c r="I27" s="22">
        <v>2004</v>
      </c>
      <c r="J27" s="30">
        <v>2020398</v>
      </c>
      <c r="K27" s="30">
        <v>1282628</v>
      </c>
      <c r="L27" s="26">
        <f t="shared" si="0"/>
        <v>737770</v>
      </c>
      <c r="M27" s="27">
        <v>100</v>
      </c>
    </row>
    <row r="28" spans="1:14" s="16" customFormat="1" ht="120" x14ac:dyDescent="0.25">
      <c r="A28" s="22">
        <v>17</v>
      </c>
      <c r="B28" s="23" t="str">
        <f>'[1]прил 1 перечень и копии докумен'!B21</f>
        <v>Канализационно насосная станция. Назначение коммуникационное. Площадь 39,2 кв.м инвентарный номер 6222/А. литер А. этажность 1 подземная этажность 1</v>
      </c>
      <c r="C28" s="24" t="str">
        <f>'[1]прил 1 перечень и копии докумен'!C21</f>
        <v>г.Борзя, мкр. Г.Борзя-2 № 25</v>
      </c>
      <c r="D28" s="24" t="str">
        <f>'[1]приложение 1реестр прав на нед '!D22</f>
        <v>№75-75-05/008/2012-312 номер серия 75АА 349713</v>
      </c>
      <c r="E28" s="22">
        <v>1</v>
      </c>
      <c r="F28" s="33" t="s">
        <v>39</v>
      </c>
      <c r="G28" s="29">
        <v>39.200000000000003</v>
      </c>
      <c r="H28" s="22">
        <v>0</v>
      </c>
      <c r="I28" s="29">
        <v>1981</v>
      </c>
      <c r="J28" s="29">
        <v>0</v>
      </c>
      <c r="K28" s="29">
        <v>0</v>
      </c>
      <c r="L28" s="26">
        <f t="shared" si="0"/>
        <v>0</v>
      </c>
      <c r="M28" s="27">
        <v>0</v>
      </c>
    </row>
    <row r="29" spans="1:14" s="16" customFormat="1" ht="126" x14ac:dyDescent="0.25">
      <c r="A29" s="22">
        <v>18</v>
      </c>
      <c r="B29" s="23" t="str">
        <f>'[1]прил 1 перечень и копии докумен'!B22</f>
        <v>сооружение жиропесколовка, назначение производственное. Площадь 35,7 кв.м инвентарный номер 118 литер М. этажность 1. Подземная этажность 0.</v>
      </c>
      <c r="C29" s="24" t="str">
        <f>'[1]прил 1 перечень и копии докумен'!C22</f>
        <v>г.Борзя, ул.Промышленная 6</v>
      </c>
      <c r="D29" s="24" t="str">
        <f>'[1]приложение 1реестр прав на нед '!D23</f>
        <v>№75-75-05/025/2011-209 номер серия 75АА 264327</v>
      </c>
      <c r="E29" s="22">
        <v>1</v>
      </c>
      <c r="F29" s="25" t="s">
        <v>40</v>
      </c>
      <c r="G29" s="26">
        <v>35.700000000000003</v>
      </c>
      <c r="H29" s="22">
        <v>0</v>
      </c>
      <c r="I29" s="26">
        <v>1958</v>
      </c>
      <c r="J29" s="26">
        <v>4303799</v>
      </c>
      <c r="K29" s="26">
        <v>2281013</v>
      </c>
      <c r="L29" s="26">
        <f t="shared" si="0"/>
        <v>2022786</v>
      </c>
      <c r="M29" s="27">
        <v>100</v>
      </c>
    </row>
    <row r="30" spans="1:14" s="16" customFormat="1" ht="78.75" x14ac:dyDescent="0.25">
      <c r="A30" s="22">
        <v>19</v>
      </c>
      <c r="B30" s="23" t="str">
        <f>'[1]прил 1 перечень и копии докумен'!B23</f>
        <v>Здание хлораторной станции,назначение производственное, инвентарный номер 118 литер И, этажность 1 площадь 334,2 кв.м</v>
      </c>
      <c r="C30" s="24" t="str">
        <f>'[1]прил 1 перечень и копии докумен'!C23</f>
        <v xml:space="preserve">г.Борзя, ю-з стороны Горы бухи </v>
      </c>
      <c r="D30" s="24" t="str">
        <f>'[1]приложение 1реестр прав на нед '!D24</f>
        <v>№75-75-05/025/2011-212   номер серия   75АА 264330</v>
      </c>
      <c r="E30" s="22">
        <v>1</v>
      </c>
      <c r="F30" s="25" t="s">
        <v>41</v>
      </c>
      <c r="G30" s="26">
        <v>334.2</v>
      </c>
      <c r="H30" s="22">
        <v>0</v>
      </c>
      <c r="I30" s="26">
        <v>1953</v>
      </c>
      <c r="J30" s="30">
        <v>0</v>
      </c>
      <c r="K30" s="30">
        <v>0</v>
      </c>
      <c r="L30" s="26">
        <f t="shared" si="0"/>
        <v>0</v>
      </c>
      <c r="M30" s="27">
        <v>0</v>
      </c>
    </row>
    <row r="31" spans="1:14" s="16" customFormat="1" ht="63" x14ac:dyDescent="0.25">
      <c r="A31" s="22">
        <v>20</v>
      </c>
      <c r="B31" s="23" t="str">
        <f>'[1]прил 1 перечень и копии докумен'!B24</f>
        <v>Здание насосной станции ,назначение производственное. Площадь 37,40 кв.м инвентарный номер 118. литер Ш2 этажность 1</v>
      </c>
      <c r="C31" s="24" t="str">
        <f>'[1]прил 1 перечень и копии докумен'!C24</f>
        <v>г.Борзя, ул.Промышленная 6</v>
      </c>
      <c r="D31" s="24" t="str">
        <f>'[1]приложение 1реестр прав на нед '!D25</f>
        <v>№75-75-05/025/2011-210 номер серия 75АА 264328</v>
      </c>
      <c r="E31" s="22">
        <v>1</v>
      </c>
      <c r="F31" s="25" t="s">
        <v>42</v>
      </c>
      <c r="G31" s="22">
        <v>37.4</v>
      </c>
      <c r="H31" s="22">
        <v>0</v>
      </c>
      <c r="I31" s="26">
        <v>1958</v>
      </c>
      <c r="J31" s="26">
        <v>3336040</v>
      </c>
      <c r="K31" s="26">
        <v>1401137</v>
      </c>
      <c r="L31" s="26">
        <f t="shared" si="0"/>
        <v>1934903</v>
      </c>
      <c r="M31" s="27">
        <f t="shared" si="1"/>
        <v>72.41381092488875</v>
      </c>
    </row>
    <row r="32" spans="1:14" s="16" customFormat="1" ht="78.75" x14ac:dyDescent="0.25">
      <c r="A32" s="22">
        <v>21</v>
      </c>
      <c r="B32" s="23" t="str">
        <f>'[1]прил 1 перечень и копии докумен'!B25</f>
        <v>Сооружения скважина назначение производственное глубина 80 м. инвентарный номер 118 литер Л</v>
      </c>
      <c r="C32" s="24" t="str">
        <f>'[1]прил 1 перечень и копии докумен'!C25</f>
        <v>г.Борзя, ул.Промышленная 6</v>
      </c>
      <c r="D32" s="24" t="str">
        <f>'[1]приложение 1реестр прав на нед '!D26</f>
        <v>№75-75-05/025/2011-211 номер серия 75АА 264329</v>
      </c>
      <c r="E32" s="22">
        <v>3</v>
      </c>
      <c r="F32" s="25" t="s">
        <v>43</v>
      </c>
      <c r="G32" s="22">
        <v>0</v>
      </c>
      <c r="H32" s="22">
        <v>80</v>
      </c>
      <c r="I32" s="26">
        <v>1958</v>
      </c>
      <c r="J32" s="26">
        <v>1127916</v>
      </c>
      <c r="K32" s="26">
        <v>338375</v>
      </c>
      <c r="L32" s="26">
        <f t="shared" si="0"/>
        <v>789541</v>
      </c>
      <c r="M32" s="27">
        <f t="shared" si="1"/>
        <v>42.857179044533474</v>
      </c>
    </row>
    <row r="33" spans="1:13" s="16" customFormat="1" ht="63" x14ac:dyDescent="0.25">
      <c r="A33" s="22">
        <v>22</v>
      </c>
      <c r="B33" s="23" t="str">
        <f>'[1]прил 1 перечень и копии докумен'!B26</f>
        <v>Здание насосной станции. Назначение производственное площадь 15,60 кв.м инвентарный номер 118 литер Э этажность 1</v>
      </c>
      <c r="C33" s="24" t="str">
        <f>'[1]прил 1 перечень и копии докумен'!C26</f>
        <v>г.Борзя, ул.Промышленная 6</v>
      </c>
      <c r="D33" s="24" t="str">
        <f>'[1]приложение 1реестр прав на нед '!D27</f>
        <v>№75-75-05/025/2011-208 номер серия 75АА 264326</v>
      </c>
      <c r="E33" s="22">
        <v>1</v>
      </c>
      <c r="F33" s="25" t="s">
        <v>44</v>
      </c>
      <c r="G33" s="22">
        <v>15.6</v>
      </c>
      <c r="H33" s="22">
        <v>0</v>
      </c>
      <c r="I33" s="22">
        <v>1949</v>
      </c>
      <c r="J33" s="26">
        <v>4883091</v>
      </c>
      <c r="K33" s="26">
        <v>1513758</v>
      </c>
      <c r="L33" s="26">
        <f t="shared" si="0"/>
        <v>3369333</v>
      </c>
      <c r="M33" s="27">
        <f t="shared" si="1"/>
        <v>44.927527199003478</v>
      </c>
    </row>
    <row r="34" spans="1:13" s="16" customFormat="1" ht="126" x14ac:dyDescent="0.25">
      <c r="A34" s="22">
        <v>23</v>
      </c>
      <c r="B34" s="23" t="str">
        <f>'[1]прил 1 перечень и копии докумен'!B27</f>
        <v>Здание насосной станции  назначение производственное. Площадь 176,30 кв.м инвентарный номер 118 литер Ч этажность 1</v>
      </c>
      <c r="C34" s="24" t="str">
        <f>'[1]прил 1 перечень и копии докумен'!C27</f>
        <v>г.Борзя, ул.Промышленная 6</v>
      </c>
      <c r="D34" s="24" t="str">
        <f>'[1]приложение 1реестр прав на нед '!D28</f>
        <v>№75-75-05/025/2011-207 номер серия 75АА 264331</v>
      </c>
      <c r="E34" s="22">
        <v>1</v>
      </c>
      <c r="F34" s="25" t="s">
        <v>45</v>
      </c>
      <c r="G34" s="22">
        <v>176.3</v>
      </c>
      <c r="H34" s="22">
        <v>0</v>
      </c>
      <c r="I34" s="22">
        <v>1949</v>
      </c>
      <c r="J34" s="26">
        <v>6920836</v>
      </c>
      <c r="K34" s="26">
        <v>2145460</v>
      </c>
      <c r="L34" s="26">
        <f t="shared" si="0"/>
        <v>4775376</v>
      </c>
      <c r="M34" s="27">
        <f t="shared" si="1"/>
        <v>44.927561724982496</v>
      </c>
    </row>
    <row r="35" spans="1:13" s="16" customFormat="1" ht="63" x14ac:dyDescent="0.25">
      <c r="A35" s="22">
        <v>24</v>
      </c>
      <c r="B35" s="23" t="str">
        <f>'[1]прил 1 перечень и копии докумен'!B28</f>
        <v>водопроводные сети. Назначение 9. иные сооружения производственного назначения(водопроводные сети) протяженность 69,1 м.</v>
      </c>
      <c r="C35" s="24" t="str">
        <f>'[1]прил 1 перечень и копии докумен'!C28</f>
        <v>Борзя ул. Гора Буха,27</v>
      </c>
      <c r="D35" s="24" t="str">
        <f>'[1]приложение 1реестр прав на нед '!D29</f>
        <v>№75-75/005-75/005/016/2015-491/2номер серия 75АА 678334</v>
      </c>
      <c r="E35" s="22">
        <v>1</v>
      </c>
      <c r="F35" s="25" t="s">
        <v>46</v>
      </c>
      <c r="G35" s="22">
        <v>0</v>
      </c>
      <c r="H35" s="26">
        <v>69.099999999999994</v>
      </c>
      <c r="I35" s="16">
        <v>2012</v>
      </c>
      <c r="J35" s="26">
        <v>429217.84</v>
      </c>
      <c r="K35" s="26">
        <v>85843.57</v>
      </c>
      <c r="L35" s="26">
        <f t="shared" si="0"/>
        <v>343374.27</v>
      </c>
      <c r="M35" s="27">
        <f t="shared" si="1"/>
        <v>25.000000728068532</v>
      </c>
    </row>
    <row r="36" spans="1:13" s="16" customFormat="1" ht="47.25" x14ac:dyDescent="0.25">
      <c r="A36" s="22">
        <v>25</v>
      </c>
      <c r="B36" s="23" t="str">
        <f>'[1]прил 1 перечень и копии докумен'!B29</f>
        <v>Водозаборная скважина, назначение: 10.1 сооружения водозаборные Глубина 70м.</v>
      </c>
      <c r="C36" s="24" t="str">
        <f>'[1]прил 1 перечень и копии докумен'!C29</f>
        <v>Борзя ул. Гора Буха,27</v>
      </c>
      <c r="D36" s="24" t="str">
        <f>'[1]приложение 1реестр прав на нед '!D30</f>
        <v>№75-75/005-75/005/016/2015-495/2номер серия 75АА 678330</v>
      </c>
      <c r="E36" s="22">
        <v>1</v>
      </c>
      <c r="F36" s="25" t="s">
        <v>47</v>
      </c>
      <c r="G36" s="22">
        <v>0</v>
      </c>
      <c r="H36" s="26">
        <v>70</v>
      </c>
      <c r="I36" s="16">
        <v>2012</v>
      </c>
      <c r="J36" s="26">
        <v>926677.81</v>
      </c>
      <c r="K36" s="26">
        <v>185335.56</v>
      </c>
      <c r="L36" s="26">
        <f t="shared" si="0"/>
        <v>741342.25</v>
      </c>
      <c r="M36" s="27">
        <f t="shared" si="1"/>
        <v>24.999999662773838</v>
      </c>
    </row>
    <row r="37" spans="1:13" s="16" customFormat="1" ht="31.5" x14ac:dyDescent="0.25">
      <c r="A37" s="22">
        <v>26</v>
      </c>
      <c r="B37" s="23" t="str">
        <f>'[1]прил 1 перечень и копии докумен'!B30</f>
        <v>Нежилое здание, назначение: нежилое площадь 32,3 кв.м этажность 1</v>
      </c>
      <c r="C37" s="24" t="str">
        <f>'[1]прил 1 перечень и копии докумен'!C30</f>
        <v>Борзя ул. Гора Буха,27</v>
      </c>
      <c r="D37" s="24" t="str">
        <f>'[1]приложение 1реестр прав на нед '!D31</f>
        <v>№75-75/005-75/005/016/2015-490/2номер серия 75АА 678335</v>
      </c>
      <c r="E37" s="22">
        <v>1</v>
      </c>
      <c r="F37" s="25" t="s">
        <v>48</v>
      </c>
      <c r="G37" s="22">
        <v>0</v>
      </c>
      <c r="H37" s="26">
        <v>32.299999999999997</v>
      </c>
      <c r="I37" s="16">
        <v>2012</v>
      </c>
      <c r="J37" s="26">
        <v>4588462.47</v>
      </c>
      <c r="K37" s="26">
        <v>917692.49</v>
      </c>
      <c r="L37" s="26">
        <f t="shared" si="0"/>
        <v>3670769.9799999995</v>
      </c>
      <c r="M37" s="27">
        <f t="shared" si="1"/>
        <v>24.999999863788798</v>
      </c>
    </row>
    <row r="38" spans="1:13" s="16" customFormat="1" ht="47.25" x14ac:dyDescent="0.25">
      <c r="A38" s="22">
        <v>27</v>
      </c>
      <c r="B38" s="23" t="str">
        <f>'[1]прил 1 перечень и копии докумен'!B31</f>
        <v>Сбросной коллектор назначение: 10.3 сооружения канализации. Протяженность 2119 м</v>
      </c>
      <c r="C38" s="24" t="str">
        <f>'[1]прил 1 перечень и копии докумен'!C31</f>
        <v>Борзя ул. Гора Буха,27</v>
      </c>
      <c r="D38" s="24" t="str">
        <f>'[1]приложение 1реестр прав на нед '!D32</f>
        <v>№75-75/005-75/005/016/2015-493/2 номер серия 75АА 678332</v>
      </c>
      <c r="E38" s="22">
        <v>1</v>
      </c>
      <c r="F38" s="25" t="s">
        <v>49</v>
      </c>
      <c r="G38" s="22">
        <v>0</v>
      </c>
      <c r="H38" s="26">
        <v>2119</v>
      </c>
      <c r="I38" s="16">
        <v>2012</v>
      </c>
      <c r="J38" s="26">
        <v>9075936.7899999991</v>
      </c>
      <c r="K38" s="26">
        <v>1815187.36</v>
      </c>
      <c r="L38" s="26">
        <f t="shared" si="0"/>
        <v>7260749.4299999988</v>
      </c>
      <c r="M38" s="27">
        <f t="shared" si="1"/>
        <v>25.000000034431714</v>
      </c>
    </row>
    <row r="39" spans="1:13" s="16" customFormat="1" ht="47.25" x14ac:dyDescent="0.25">
      <c r="A39" s="22">
        <v>28</v>
      </c>
      <c r="B39" s="23" t="str">
        <f>'[1]прил 1 перечень и копии докумен'!B32</f>
        <v>Сети канализации назначение: 10.3 сооружения канализации. Протяженность 10,5 м</v>
      </c>
      <c r="C39" s="24" t="str">
        <f>'[1]прил 1 перечень и копии докумен'!C32</f>
        <v>Борзя ул. Гора Буха,27</v>
      </c>
      <c r="D39" s="24" t="str">
        <f>'[1]приложение 1реестр прав на нед '!D33</f>
        <v>№75-75/005-75/005/016/2015-492/2 номер серия 75АА 678333</v>
      </c>
      <c r="E39" s="22">
        <v>1</v>
      </c>
      <c r="F39" s="25" t="s">
        <v>50</v>
      </c>
      <c r="G39" s="22">
        <v>0</v>
      </c>
      <c r="H39" s="26">
        <v>10.6</v>
      </c>
      <c r="I39" s="16">
        <v>2012</v>
      </c>
      <c r="J39" s="26">
        <v>627558.55000000005</v>
      </c>
      <c r="K39" s="26">
        <v>125511.71</v>
      </c>
      <c r="L39" s="26">
        <f t="shared" si="0"/>
        <v>502046.84</v>
      </c>
      <c r="M39" s="27">
        <f t="shared" si="1"/>
        <v>25</v>
      </c>
    </row>
    <row r="40" spans="1:13" s="16" customFormat="1" ht="47.25" x14ac:dyDescent="0.25">
      <c r="A40" s="22">
        <v>29</v>
      </c>
      <c r="B40" s="23" t="str">
        <f>'[1]прил 1 перечень и копии докумен'!B33</f>
        <v>Напорный коллектор назначение: 10.3 сооружения канализации. Протяженность 2780 м</v>
      </c>
      <c r="C40" s="24" t="str">
        <f>'[1]прил 1 перечень и копии докумен'!C33</f>
        <v>Борзя ул. Гора Буха,27</v>
      </c>
      <c r="D40" s="24" t="str">
        <f>'[1]приложение 1реестр прав на нед '!D34</f>
        <v>№75-75/005-75/005/016/2015-489/2 номер серия 75АА 678336</v>
      </c>
      <c r="E40" s="22">
        <v>1</v>
      </c>
      <c r="F40" s="25" t="s">
        <v>49</v>
      </c>
      <c r="G40" s="22">
        <v>0</v>
      </c>
      <c r="H40" s="26">
        <v>2780</v>
      </c>
      <c r="I40" s="16">
        <v>2012</v>
      </c>
      <c r="J40" s="26">
        <v>12604534.720000001</v>
      </c>
      <c r="K40" s="26">
        <v>2520906.94</v>
      </c>
      <c r="L40" s="26">
        <f t="shared" si="0"/>
        <v>10083627.780000001</v>
      </c>
      <c r="M40" s="27">
        <f t="shared" si="1"/>
        <v>24.999999950414669</v>
      </c>
    </row>
    <row r="41" spans="1:13" s="16" customFormat="1" ht="63" x14ac:dyDescent="0.25">
      <c r="A41" s="22">
        <v>30</v>
      </c>
      <c r="B41" s="23" t="str">
        <f>'[1]прил 1 перечень и копии докумен'!B34</f>
        <v>Тепловые сети назначение: 1 сооружения топливно энергитического, металлургического химического   Протяженность 69 м</v>
      </c>
      <c r="C41" s="24" t="str">
        <f>'[1]прил 1 перечень и копии докумен'!C34</f>
        <v>Борзя ул. Гора Буха,27</v>
      </c>
      <c r="D41" s="24" t="str">
        <f>'[1]приложение 1реестр прав на нед '!D35</f>
        <v>№75-75/005-75/005/016/2015-484/2 номер серия 75АА 678331</v>
      </c>
      <c r="E41" s="22">
        <v>1</v>
      </c>
      <c r="F41" s="25" t="s">
        <v>51</v>
      </c>
      <c r="G41" s="22">
        <v>0</v>
      </c>
      <c r="H41" s="26">
        <v>69</v>
      </c>
      <c r="I41" s="16">
        <v>2012</v>
      </c>
      <c r="J41" s="26">
        <v>524385.92000000004</v>
      </c>
      <c r="K41" s="26">
        <v>104877.18</v>
      </c>
      <c r="L41" s="26">
        <f t="shared" si="0"/>
        <v>419508.74000000005</v>
      </c>
      <c r="M41" s="27">
        <f t="shared" si="1"/>
        <v>24.999998808129714</v>
      </c>
    </row>
    <row r="42" spans="1:13" s="16" customFormat="1" ht="173.25" x14ac:dyDescent="0.25">
      <c r="A42" s="22">
        <v>31</v>
      </c>
      <c r="B42" s="23" t="str">
        <f>'[1]прил 1 перечень и копии докумен'!B35</f>
        <v xml:space="preserve">Нежилое здание, назначение нежилое, площадь 1141,6 кв.м. </v>
      </c>
      <c r="C42" s="24" t="str">
        <f>'[1]прил 1 перечень и копии докумен'!C35</f>
        <v>Борзя ул. Гора Буха,27</v>
      </c>
      <c r="D42" s="24" t="str">
        <f>'[1]приложение 1реестр прав на нед '!D36</f>
        <v>№75-75/005-75/005/016/2015-487/2 номер серия 75АА 678329</v>
      </c>
      <c r="E42" s="22">
        <v>1</v>
      </c>
      <c r="F42" s="25" t="s">
        <v>52</v>
      </c>
      <c r="G42" s="22">
        <v>0</v>
      </c>
      <c r="H42" s="26">
        <v>1141.5999999999999</v>
      </c>
      <c r="I42" s="16">
        <v>2012</v>
      </c>
      <c r="J42" s="34">
        <v>216349322.21000001</v>
      </c>
      <c r="K42" s="26">
        <v>43269864.399999999</v>
      </c>
      <c r="L42" s="26">
        <f t="shared" si="0"/>
        <v>173079457.81</v>
      </c>
      <c r="M42" s="27">
        <f t="shared" si="1"/>
        <v>24.999999969667112</v>
      </c>
    </row>
    <row r="43" spans="1:13" s="16" customFormat="1" ht="31.5" x14ac:dyDescent="0.25">
      <c r="A43" s="22">
        <v>32</v>
      </c>
      <c r="B43" s="23" t="str">
        <f>'[1]прил 1 перечень и копии докумен'!B36</f>
        <v xml:space="preserve">Нежилое здание, назначение нежилое, площадь 8,6 кв.м. </v>
      </c>
      <c r="C43" s="24" t="str">
        <f>'[1]прил 1 перечень и копии докумен'!C36</f>
        <v>Борзя ул. Гора Буха,27</v>
      </c>
      <c r="D43" s="24" t="str">
        <f>'[1]приложение 1реестр прав на нед '!D37</f>
        <v>№75-75/005-75/005/016/2015-488/2 номер серия 75АА 678337</v>
      </c>
      <c r="E43" s="22">
        <v>1</v>
      </c>
      <c r="F43" s="25" t="s">
        <v>53</v>
      </c>
      <c r="G43" s="22">
        <v>0</v>
      </c>
      <c r="H43" s="26">
        <v>8.6</v>
      </c>
      <c r="I43" s="16">
        <v>2012</v>
      </c>
      <c r="J43" s="26">
        <v>1642192.56</v>
      </c>
      <c r="K43" s="26">
        <v>329438.51</v>
      </c>
      <c r="L43" s="26">
        <v>1312754.05</v>
      </c>
      <c r="M43" s="27">
        <f t="shared" si="1"/>
        <v>25.095219473899167</v>
      </c>
    </row>
    <row r="44" spans="1:13" s="16" customFormat="1" ht="126" x14ac:dyDescent="0.25">
      <c r="A44" s="22">
        <v>33</v>
      </c>
      <c r="B44" s="23" t="str">
        <f>'[1]прил 1 перечень и копии докумен'!B37</f>
        <v>Поля фильтрации</v>
      </c>
      <c r="C44" s="24" t="str">
        <f>'[1]прил 1 перечень и копии докумен'!C37</f>
        <v>Борзя Гора буха</v>
      </c>
      <c r="D44" s="24" t="str">
        <f>'[1]приложение 1реестр прав на нед '!D38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4" s="22">
        <v>1</v>
      </c>
      <c r="F44" s="25" t="s">
        <v>54</v>
      </c>
      <c r="G44" s="22">
        <v>0</v>
      </c>
      <c r="H44" s="26">
        <v>4000</v>
      </c>
      <c r="I44" s="26">
        <v>2012</v>
      </c>
      <c r="J44" s="26">
        <v>0</v>
      </c>
      <c r="K44" s="26">
        <v>0</v>
      </c>
      <c r="L44" s="26">
        <f t="shared" si="0"/>
        <v>0</v>
      </c>
      <c r="M44" s="27">
        <v>100</v>
      </c>
    </row>
    <row r="45" spans="1:13" s="16" customFormat="1" ht="157.5" x14ac:dyDescent="0.25">
      <c r="A45" s="22">
        <v>34</v>
      </c>
      <c r="B45" s="23" t="str">
        <f>'[1]прил 1 перечень и копии докумен'!B38</f>
        <v>Артезианская скважина №1 инв№ 7748</v>
      </c>
      <c r="C45" s="24" t="str">
        <f>'[1]прил 1 перечень и копии докумен'!C38</f>
        <v>г.Борзя, ул.Промышленная, 6 Б</v>
      </c>
      <c r="D45" s="24" t="str">
        <f>'[1]приложение 1реестр прав на нед '!D39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5" s="22">
        <v>1</v>
      </c>
      <c r="F45" s="25" t="s">
        <v>55</v>
      </c>
      <c r="G45" s="22">
        <v>0</v>
      </c>
      <c r="H45" s="22">
        <v>70</v>
      </c>
      <c r="I45" s="22">
        <v>1970</v>
      </c>
      <c r="J45" s="30">
        <v>3250</v>
      </c>
      <c r="K45" s="30">
        <v>3250</v>
      </c>
      <c r="L45" s="26">
        <f t="shared" si="0"/>
        <v>0</v>
      </c>
      <c r="M45" s="27">
        <v>100</v>
      </c>
    </row>
    <row r="46" spans="1:13" s="16" customFormat="1" ht="157.5" x14ac:dyDescent="0.25">
      <c r="A46" s="22">
        <v>35</v>
      </c>
      <c r="B46" s="23" t="str">
        <f>'[1]прил 1 перечень и копии докумен'!B39</f>
        <v>Артезианская скважина №2 инв№ 7747</v>
      </c>
      <c r="C46" s="24" t="str">
        <f>'[1]прил 1 перечень и копии докумен'!C39</f>
        <v>г.Борзя, ул.Промышленная, 6 Б</v>
      </c>
      <c r="D46" s="24" t="str">
        <f>'[1]приложение 1реестр прав на нед '!D40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6" s="22">
        <v>1</v>
      </c>
      <c r="F46" s="25" t="s">
        <v>55</v>
      </c>
      <c r="G46" s="22">
        <v>0</v>
      </c>
      <c r="H46" s="22">
        <v>70</v>
      </c>
      <c r="I46" s="22">
        <v>1970</v>
      </c>
      <c r="J46" s="30">
        <v>3250</v>
      </c>
      <c r="K46" s="30">
        <v>3250</v>
      </c>
      <c r="L46" s="26">
        <f t="shared" si="0"/>
        <v>0</v>
      </c>
      <c r="M46" s="27">
        <v>100</v>
      </c>
    </row>
    <row r="47" spans="1:13" s="16" customFormat="1" ht="157.5" x14ac:dyDescent="0.25">
      <c r="A47" s="22">
        <v>36</v>
      </c>
      <c r="B47" s="23" t="str">
        <f>'[1]прил 1 перечень и копии докумен'!B40</f>
        <v>Артезианская скважина №3 инв№7746</v>
      </c>
      <c r="C47" s="24" t="str">
        <f>'[1]прил 1 перечень и копии докумен'!C40</f>
        <v>г.Борзя, ул.Промышленная, 6 Б</v>
      </c>
      <c r="D47" s="24" t="str">
        <f>'[1]приложение 1реестр прав на нед '!D41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7" s="22">
        <v>1</v>
      </c>
      <c r="F47" s="25" t="s">
        <v>55</v>
      </c>
      <c r="G47" s="22">
        <v>0</v>
      </c>
      <c r="H47" s="22">
        <v>70</v>
      </c>
      <c r="I47" s="22">
        <v>1970</v>
      </c>
      <c r="J47" s="30">
        <v>3250</v>
      </c>
      <c r="K47" s="30">
        <v>3250</v>
      </c>
      <c r="L47" s="26">
        <f t="shared" si="0"/>
        <v>0</v>
      </c>
      <c r="M47" s="27">
        <v>100</v>
      </c>
    </row>
    <row r="48" spans="1:13" s="16" customFormat="1" ht="157.5" x14ac:dyDescent="0.25">
      <c r="A48" s="22">
        <v>37</v>
      </c>
      <c r="B48" s="23" t="str">
        <f>'[1]прил 1 перечень и копии докумен'!B41</f>
        <v>Артезианская скважина №3 инв№7750</v>
      </c>
      <c r="C48" s="24" t="str">
        <f>'[1]прил 1 перечень и копии докумен'!C41</f>
        <v>г.Борзя, ул.Промышленная, 6 Б</v>
      </c>
      <c r="D48" s="24" t="str">
        <f>'[1]приложение 1реестр прав на нед '!D42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8" s="22">
        <v>1</v>
      </c>
      <c r="F48" s="25" t="s">
        <v>55</v>
      </c>
      <c r="G48" s="22">
        <v>0</v>
      </c>
      <c r="H48" s="22">
        <v>70</v>
      </c>
      <c r="I48" s="22">
        <v>1970</v>
      </c>
      <c r="J48" s="30">
        <v>3250</v>
      </c>
      <c r="K48" s="30">
        <v>3250</v>
      </c>
      <c r="L48" s="26">
        <f t="shared" si="0"/>
        <v>0</v>
      </c>
      <c r="M48" s="27">
        <v>100</v>
      </c>
    </row>
    <row r="49" spans="1:13" s="16" customFormat="1" ht="157.5" x14ac:dyDescent="0.25">
      <c r="A49" s="22">
        <v>38</v>
      </c>
      <c r="B49" s="23" t="str">
        <f>'[1]прил 1 перечень и копии докумен'!B42</f>
        <v>Артезианская скважина №5 инв№ 7751</v>
      </c>
      <c r="C49" s="24" t="str">
        <f>'[1]прил 1 перечень и копии докумен'!C42</f>
        <v>г.Борзя, ул.Промышленная, 6 Б</v>
      </c>
      <c r="D49" s="24" t="str">
        <f>'[1]приложение 1реестр прав на нед '!D43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49" s="22">
        <v>1</v>
      </c>
      <c r="F49" s="25" t="s">
        <v>55</v>
      </c>
      <c r="G49" s="22">
        <v>0</v>
      </c>
      <c r="H49" s="22">
        <v>70</v>
      </c>
      <c r="I49" s="22">
        <v>1970</v>
      </c>
      <c r="J49" s="30">
        <v>3250</v>
      </c>
      <c r="K49" s="30">
        <v>3250</v>
      </c>
      <c r="L49" s="26">
        <f t="shared" si="0"/>
        <v>0</v>
      </c>
      <c r="M49" s="27">
        <v>100</v>
      </c>
    </row>
    <row r="50" spans="1:13" s="16" customFormat="1" ht="157.5" x14ac:dyDescent="0.25">
      <c r="A50" s="22">
        <v>39</v>
      </c>
      <c r="B50" s="23" t="str">
        <f>'[1]прил 1 перечень и копии докумен'!B43</f>
        <v>Артезианская скважина №7 инв№ 49</v>
      </c>
      <c r="C50" s="24" t="str">
        <f>'[1]прил 1 перечень и копии докумен'!C43</f>
        <v>г.Борзя, ул.Промышленная, 6 Б</v>
      </c>
      <c r="D50" s="24" t="str">
        <f>'[1]приложение 1реестр прав на нед '!D44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0" s="22">
        <v>1</v>
      </c>
      <c r="F50" s="25" t="s">
        <v>55</v>
      </c>
      <c r="G50" s="22">
        <v>0</v>
      </c>
      <c r="H50" s="22">
        <v>70</v>
      </c>
      <c r="I50" s="22">
        <v>1970</v>
      </c>
      <c r="J50" s="30">
        <v>3250</v>
      </c>
      <c r="K50" s="30">
        <v>3250</v>
      </c>
      <c r="L50" s="26">
        <f t="shared" si="0"/>
        <v>0</v>
      </c>
      <c r="M50" s="27">
        <v>100</v>
      </c>
    </row>
    <row r="51" spans="1:13" s="16" customFormat="1" ht="126" x14ac:dyDescent="0.25">
      <c r="A51" s="22">
        <v>40</v>
      </c>
      <c r="B51" s="23" t="str">
        <f>'[1]прил 1 перечень и копии докумен'!B44</f>
        <v>Артезианская скважина №8 инв№ 7752</v>
      </c>
      <c r="C51" s="24" t="str">
        <f>'[1]прил 1 перечень и копии докумен'!C44</f>
        <v>г.Борзя, ул.Промышленная, 6 Б</v>
      </c>
      <c r="D51" s="24" t="str">
        <f>'[1]приложение 1реестр прав на нед '!D45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1" s="22">
        <v>1</v>
      </c>
      <c r="F51" s="25" t="s">
        <v>56</v>
      </c>
      <c r="G51" s="22">
        <v>0</v>
      </c>
      <c r="H51" s="22">
        <v>70</v>
      </c>
      <c r="I51" s="29">
        <v>1970</v>
      </c>
      <c r="J51" s="30">
        <v>3250</v>
      </c>
      <c r="K51" s="30">
        <v>3250</v>
      </c>
      <c r="L51" s="26">
        <f t="shared" si="0"/>
        <v>0</v>
      </c>
      <c r="M51" s="27">
        <v>100</v>
      </c>
    </row>
    <row r="52" spans="1:13" s="16" customFormat="1" ht="126" x14ac:dyDescent="0.25">
      <c r="A52" s="22">
        <v>41</v>
      </c>
      <c r="B52" s="23" t="str">
        <f>'[1]прил 1 перечень и копии докумен'!B45</f>
        <v>Артезианская скважина №7/3709</v>
      </c>
      <c r="C52" s="24" t="str">
        <f>'[1]прил 1 перечень и копии докумен'!C45</f>
        <v>г.Борзя, ул.Строительный 1А</v>
      </c>
      <c r="D52" s="24" t="str">
        <f>'[1]приложение 1реестр прав на нед '!D46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2" s="22">
        <v>1</v>
      </c>
      <c r="F52" s="25" t="s">
        <v>57</v>
      </c>
      <c r="G52" s="22">
        <v>0</v>
      </c>
      <c r="H52" s="22">
        <v>70</v>
      </c>
      <c r="I52" s="22">
        <v>1948</v>
      </c>
      <c r="J52" s="30">
        <v>146766</v>
      </c>
      <c r="K52" s="30">
        <v>146766</v>
      </c>
      <c r="L52" s="26">
        <f t="shared" si="0"/>
        <v>0</v>
      </c>
      <c r="M52" s="27">
        <v>100</v>
      </c>
    </row>
    <row r="53" spans="1:13" s="16" customFormat="1" ht="126" x14ac:dyDescent="0.25">
      <c r="A53" s="22">
        <v>42</v>
      </c>
      <c r="B53" s="23" t="str">
        <f>'[1]прил 1 перечень и копии докумен'!B46</f>
        <v>Артезианская скважина №8/3708176К</v>
      </c>
      <c r="C53" s="24" t="str">
        <f>'[1]прил 1 перечень и копии докумен'!C46</f>
        <v>г.Борзя, ул.Строительный 1А</v>
      </c>
      <c r="D53" s="24" t="str">
        <f>'[1]приложение 1реестр прав на нед '!D47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3" s="22">
        <v>1</v>
      </c>
      <c r="F53" s="25" t="s">
        <v>57</v>
      </c>
      <c r="G53" s="22">
        <v>0</v>
      </c>
      <c r="H53" s="22">
        <v>70</v>
      </c>
      <c r="I53" s="22">
        <v>1948</v>
      </c>
      <c r="J53" s="30">
        <v>146766</v>
      </c>
      <c r="K53" s="30">
        <v>146766</v>
      </c>
      <c r="L53" s="26">
        <f t="shared" si="0"/>
        <v>0</v>
      </c>
      <c r="M53" s="27">
        <v>100</v>
      </c>
    </row>
    <row r="54" spans="1:13" s="16" customFormat="1" ht="126" x14ac:dyDescent="0.25">
      <c r="A54" s="22">
        <v>43</v>
      </c>
      <c r="B54" s="23" t="str">
        <f>'[1]прил 1 перечень и копии докумен'!B47</f>
        <v xml:space="preserve">Артезианская скважина №5133 </v>
      </c>
      <c r="C54" s="24" t="str">
        <f>'[1]прил 1 перечень и копии докумен'!C47</f>
        <v>г.Борзя, ул.Строительный 1А</v>
      </c>
      <c r="D54" s="24" t="str">
        <f>'[1]приложение 1реестр прав на нед '!D48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4" s="22">
        <v>1</v>
      </c>
      <c r="F54" s="25" t="s">
        <v>57</v>
      </c>
      <c r="G54" s="22">
        <v>0</v>
      </c>
      <c r="H54" s="22">
        <v>70</v>
      </c>
      <c r="I54" s="22">
        <v>1956</v>
      </c>
      <c r="J54" s="30">
        <v>146766</v>
      </c>
      <c r="K54" s="30">
        <v>146766</v>
      </c>
      <c r="L54" s="26">
        <f t="shared" si="0"/>
        <v>0</v>
      </c>
      <c r="M54" s="27">
        <v>100</v>
      </c>
    </row>
    <row r="55" spans="1:13" s="16" customFormat="1" ht="173.25" x14ac:dyDescent="0.25">
      <c r="A55" s="22">
        <v>44</v>
      </c>
      <c r="B55" s="23" t="str">
        <f>'[1]прил 1 перечень и копии докумен'!B48</f>
        <v>Водозаборная будка при насосной № 4, деревянное, 1-но этажное, 1950 года ввода в эксплуатацию</v>
      </c>
      <c r="C55" s="24" t="str">
        <f>'[1]прил 1 перечень и копии докумен'!C48</f>
        <v>г.Борзя, ул.Строительный 1А</v>
      </c>
      <c r="D55" s="24" t="str">
        <f>'[1]приложение 1реестр прав на нед '!D49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5" s="22">
        <v>1</v>
      </c>
      <c r="F55" s="25" t="s">
        <v>58</v>
      </c>
      <c r="G55" s="22">
        <v>7.7</v>
      </c>
      <c r="H55" s="22">
        <v>0</v>
      </c>
      <c r="I55" s="22">
        <v>1950</v>
      </c>
      <c r="J55" s="26">
        <v>27470</v>
      </c>
      <c r="K55" s="26">
        <v>27470</v>
      </c>
      <c r="L55" s="26">
        <f t="shared" si="0"/>
        <v>0</v>
      </c>
      <c r="M55" s="27">
        <v>100</v>
      </c>
    </row>
    <row r="56" spans="1:13" s="16" customFormat="1" ht="126" x14ac:dyDescent="0.25">
      <c r="A56" s="22">
        <v>45</v>
      </c>
      <c r="B56" s="23" t="str">
        <f>'[1]прил 1 перечень и копии докумен'!B49</f>
        <v>Здание насосной станции № 4 с шахтой надземной, кирпичное, 1-но этажное, 1949 года ввода в эксплуатацию,</v>
      </c>
      <c r="C56" s="24" t="str">
        <f>'[1]прил 1 перечень и копии докумен'!C49</f>
        <v>г.Борзя, ул.Строительный 1А</v>
      </c>
      <c r="D56" s="24" t="str">
        <f>'[1]приложение 1реестр прав на нед '!D50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6" s="22">
        <v>1</v>
      </c>
      <c r="F56" s="25" t="s">
        <v>59</v>
      </c>
      <c r="G56" s="22">
        <v>125</v>
      </c>
      <c r="H56" s="22">
        <v>0</v>
      </c>
      <c r="I56" s="22">
        <v>1949</v>
      </c>
      <c r="J56" s="26">
        <v>1275467</v>
      </c>
      <c r="K56" s="26">
        <v>1275467</v>
      </c>
      <c r="L56" s="26">
        <f t="shared" si="0"/>
        <v>0</v>
      </c>
      <c r="M56" s="27">
        <v>100</v>
      </c>
    </row>
    <row r="57" spans="1:13" s="16" customFormat="1" ht="236.25" x14ac:dyDescent="0.25">
      <c r="A57" s="22">
        <v>46</v>
      </c>
      <c r="B57" s="23" t="str">
        <f>'[1]прил 1 перечень и копии докумен'!B50</f>
        <v>Водовод, трубопровод, 1987 года ввода в эксплуатацию</v>
      </c>
      <c r="C57" s="24" t="str">
        <f>'[1]прил 1 перечень и копии докумен'!C50</f>
        <v>Сети центрального водовода от Железнодорожного водозабора через СКцв51/64 до перекрестка вдоль ул. Гастелло через перекресток ул. Гастелло ул. Горького до ул. Рабочая СКцв51/55,от СКцв51/56 вдоль  ул. Горького до СКцв51/56-2 ул. Кирова  через СКцв51/56-3 через СКцв51/56-4 ул Шамсутдинова  до СКцв51/60-2 ул.Калинина вдоль ул. Калинина до перекрестка Дзержинского вдоль ул. Дзержинского до перекрестка Свердлова вдоль ул. Свердлова до СКцв51/60-7 до СКцв51/60-8 ул. Промышленная,</v>
      </c>
      <c r="D57" s="24" t="str">
        <f>'[1]приложение 1реестр прав на нед '!D51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7" s="22">
        <v>1</v>
      </c>
      <c r="F57" s="25" t="s">
        <v>60</v>
      </c>
      <c r="G57" s="22">
        <v>0</v>
      </c>
      <c r="H57" s="22">
        <v>7238</v>
      </c>
      <c r="I57" s="22">
        <v>1948</v>
      </c>
      <c r="J57" s="26">
        <f>2258256+349000+3701318.69+140541</f>
        <v>6449115.6899999995</v>
      </c>
      <c r="K57" s="26">
        <f>2258256</f>
        <v>2258256</v>
      </c>
      <c r="L57" s="26">
        <f>J57-K57</f>
        <v>4190859.6899999995</v>
      </c>
      <c r="M57" s="27">
        <v>80</v>
      </c>
    </row>
    <row r="58" spans="1:13" s="16" customFormat="1" ht="126" x14ac:dyDescent="0.25">
      <c r="A58" s="22">
        <v>47</v>
      </c>
      <c r="B58" s="23" t="str">
        <f>'[1]прил 1 перечень и копии докумен'!B51</f>
        <v>Водовод, трубопровод, 1983 года ввода в эксплуатацию</v>
      </c>
      <c r="C58" s="24" t="str">
        <f>'[1]прил 1 перечень и копии докумен'!C51</f>
        <v xml:space="preserve">Сети центрального водовода г.Борзя от Центрального водозабора бактерицидной камеры  через СКцв 2 через СКцв 3 через СКцв 4 через СКцв 5 через СКцв 6 через СКцв 7 через СКцв 8 через дорогу ул. Промышленная до перекрестка Дзержинского ул. Промышленная вдоль ул. Дзержинского до перекрестка с ул. Победы в доль ул. Победы  СКцв 14 через СКцв 15 через водокачку Победы 27 до СКцв 19 перекресток Победы пер. Переездный  через СК-31 через СКцв 32 через СКцв 33 до СКцв 37 до Городского резервуара </v>
      </c>
      <c r="D58" s="24" t="str">
        <f>'[1]приложение 1реестр прав на нед '!D52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8" s="22">
        <v>1</v>
      </c>
      <c r="F58" s="25" t="s">
        <v>61</v>
      </c>
      <c r="G58" s="22">
        <v>0</v>
      </c>
      <c r="H58" s="22">
        <v>5200</v>
      </c>
      <c r="I58" s="22">
        <v>1983</v>
      </c>
      <c r="J58" s="26">
        <v>1594086</v>
      </c>
      <c r="K58" s="26">
        <v>1594086</v>
      </c>
      <c r="L58" s="26">
        <f t="shared" si="0"/>
        <v>0</v>
      </c>
      <c r="M58" s="27">
        <v>100</v>
      </c>
    </row>
    <row r="59" spans="1:13" s="16" customFormat="1" ht="126" x14ac:dyDescent="0.25">
      <c r="A59" s="22">
        <v>48</v>
      </c>
      <c r="B59" s="23" t="str">
        <f>'[1]прил 1 перечень и копии докумен'!B52</f>
        <v>Водовод, трубопровод, 1984 года ввода в эксплуатацию</v>
      </c>
      <c r="C59" s="24" t="str">
        <f>'[1]прил 1 перечень и копии докумен'!C52</f>
        <v>Сети центрального водовода Ведерникова до перекрестка с ул. Ленина СКцв 51/22 через СКцв 51/22-1 через СКцв 51/22-2 до СКцв 51/22-3 на дороги напротив дома Ленина 49</v>
      </c>
      <c r="D59" s="24" t="str">
        <f>'[1]приложение 1реестр прав на нед '!D53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59" s="22"/>
      <c r="F59" s="25" t="s">
        <v>62</v>
      </c>
      <c r="G59" s="22">
        <v>0</v>
      </c>
      <c r="H59" s="22">
        <v>270</v>
      </c>
      <c r="I59" s="22">
        <v>1984</v>
      </c>
      <c r="J59" s="26">
        <v>139468</v>
      </c>
      <c r="K59" s="26">
        <v>139468</v>
      </c>
      <c r="L59" s="26">
        <f t="shared" si="0"/>
        <v>0</v>
      </c>
      <c r="M59" s="27">
        <v>100</v>
      </c>
    </row>
    <row r="60" spans="1:13" s="16" customFormat="1" ht="126" x14ac:dyDescent="0.25">
      <c r="A60" s="22">
        <v>49</v>
      </c>
      <c r="B60" s="23" t="str">
        <f>'[1]прил 1 перечень и копии докумен'!B53</f>
        <v>Водовод, трубопровод, 1984 года ввода в эксплуатацию</v>
      </c>
      <c r="C60" s="24" t="str">
        <f>'[1]прил 1 перечень и копии докумен'!C53</f>
        <v xml:space="preserve">Сети центрального водовода от перекрестка ул. Ведерникова с ул. Ленина СКцв 51/22 вдоль ул. Ленина через  СКцв 51/23 до перекрестка с ул. Журавлева СКцв 51/24 вдоль ул. Журавлева через СКцв 51/25 через СК цв 51/26 до перекрестка с ул. Лазо СКцв 51/27 </v>
      </c>
      <c r="D60" s="24" t="str">
        <f>'[1]приложение 1реестр прав на нед '!D54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0" s="22"/>
      <c r="F60" s="25" t="s">
        <v>62</v>
      </c>
      <c r="G60" s="22">
        <v>0</v>
      </c>
      <c r="H60" s="22">
        <v>608</v>
      </c>
      <c r="I60" s="22">
        <v>1984</v>
      </c>
      <c r="J60" s="26">
        <v>139468</v>
      </c>
      <c r="K60" s="26">
        <v>139468</v>
      </c>
      <c r="L60" s="26">
        <f t="shared" si="0"/>
        <v>0</v>
      </c>
      <c r="M60" s="27">
        <v>100</v>
      </c>
    </row>
    <row r="61" spans="1:13" s="16" customFormat="1" ht="126" x14ac:dyDescent="0.25">
      <c r="A61" s="22">
        <v>50</v>
      </c>
      <c r="B61" s="23" t="str">
        <f>'[1]прил 1 перечень и копии докумен'!B54</f>
        <v>Водовод, трубопровод, 1984 года ввода в эксплуатацию</v>
      </c>
      <c r="C61" s="24" t="str">
        <f>'[1]прил 1 перечень и копии докумен'!C54</f>
        <v>Сети центрального водовода от СКцв 51 перекресток ул. Ломоносова ул. Чкалова вдоль ул. Ломоносова через СКцв 51-1 район Нефтемаркета  через СКцв 51-2 через СКцв 51-3 вдоль парка   ул. Матросова через дорогу ул. Матросова через СКцв 51-4 до скважины ул. Чайковского</v>
      </c>
      <c r="D61" s="24" t="str">
        <f>'[1]приложение 1реестр прав на нед '!D55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1" s="22"/>
      <c r="F61" s="25" t="s">
        <v>62</v>
      </c>
      <c r="G61" s="22">
        <v>0</v>
      </c>
      <c r="H61" s="22">
        <v>680</v>
      </c>
      <c r="I61" s="22">
        <v>1984</v>
      </c>
      <c r="J61" s="26">
        <v>2242367</v>
      </c>
      <c r="K61" s="26">
        <v>2242367</v>
      </c>
      <c r="L61" s="26">
        <f t="shared" si="0"/>
        <v>0</v>
      </c>
      <c r="M61" s="27">
        <v>100</v>
      </c>
    </row>
    <row r="62" spans="1:13" s="16" customFormat="1" ht="126" x14ac:dyDescent="0.25">
      <c r="A62" s="22">
        <v>51</v>
      </c>
      <c r="B62" s="23" t="str">
        <f>'[1]прил 1 перечень и копии докумен'!B55</f>
        <v>Водовод, трубопровод, 1987 года ввода в эксплуатацию</v>
      </c>
      <c r="C62" s="24" t="str">
        <f>'[1]прил 1 перечень и копии докумен'!C55</f>
        <v>Сети центрального водовода  от СКцв51/8 прекресток  ул. Гурьева, Партизанская, через СКВ ул. Гурьева до  границ земельного участка коррекционного дома</v>
      </c>
      <c r="D62" s="24" t="str">
        <f>'[1]приложение 1реестр прав на нед '!D56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2" s="22"/>
      <c r="F62" s="25" t="s">
        <v>62</v>
      </c>
      <c r="G62" s="22">
        <v>0</v>
      </c>
      <c r="H62" s="22">
        <v>366</v>
      </c>
      <c r="I62" s="22">
        <v>1987</v>
      </c>
      <c r="J62" s="26">
        <v>114651</v>
      </c>
      <c r="K62" s="26">
        <v>114651</v>
      </c>
      <c r="L62" s="26">
        <f t="shared" si="0"/>
        <v>0</v>
      </c>
      <c r="M62" s="27">
        <v>100</v>
      </c>
    </row>
    <row r="63" spans="1:13" s="16" customFormat="1" ht="126" x14ac:dyDescent="0.25">
      <c r="A63" s="22">
        <v>52</v>
      </c>
      <c r="B63" s="23" t="str">
        <f>'[1]прил 1 перечень и копии докумен'!B56</f>
        <v>Водовод, трубопровод, 1987 года ввода в эксплуатацию</v>
      </c>
      <c r="C63" s="24" t="str">
        <f>'[1]прил 1 перечень и копии докумен'!C56</f>
        <v xml:space="preserve">Сети центрального водовода от СКцв 51/49 территория Железнодорожная 22 вдоль ул. Железнодорожная СКцв 51/48 через СКцв 51/47 через СКцв 51/46 через СКцв 51/45 в районе ворот Жд Вокзала вдоль дороги напротив автовокзала до СКцв 51/44 напротив Линии тока вдоль Таможни до СКцв 51/43 напротив Отделения дороги через СКцв 51/42 вдоль ул. Железнодорожная до СКцв 51/37 район военной полиции </v>
      </c>
      <c r="D63" s="24" t="str">
        <f>'[1]приложение 1реестр прав на нед '!D57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3" s="22"/>
      <c r="F63" s="25" t="s">
        <v>62</v>
      </c>
      <c r="G63" s="22">
        <v>0</v>
      </c>
      <c r="H63" s="22">
        <v>1740</v>
      </c>
      <c r="I63" s="22">
        <v>1987</v>
      </c>
      <c r="J63" s="26">
        <v>542986</v>
      </c>
      <c r="K63" s="26">
        <v>542986</v>
      </c>
      <c r="L63" s="26">
        <f t="shared" si="0"/>
        <v>0</v>
      </c>
      <c r="M63" s="27">
        <v>100</v>
      </c>
    </row>
    <row r="64" spans="1:13" s="16" customFormat="1" ht="126" x14ac:dyDescent="0.25">
      <c r="A64" s="22">
        <v>53</v>
      </c>
      <c r="B64" s="23" t="str">
        <f>'[1]прил 1 перечень и копии докумен'!B57</f>
        <v>Водовод, трубопровод, 1987 года ввода в эксплуатацию</v>
      </c>
      <c r="C64" s="24" t="str">
        <f>'[1]прил 1 перечень и копии докумен'!C57</f>
        <v xml:space="preserve">Сети центрального водовода  от СК-51/13 ул. Партизанская,вдоль ул. Савватеевская перекрестка ул. Ленина </v>
      </c>
      <c r="D64" s="24" t="str">
        <f>'[1]приложение 1реестр прав на нед '!D58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4" s="22"/>
      <c r="F64" s="25" t="s">
        <v>62</v>
      </c>
      <c r="G64" s="22">
        <v>0</v>
      </c>
      <c r="H64" s="22">
        <v>746</v>
      </c>
      <c r="I64" s="22">
        <v>1987</v>
      </c>
      <c r="J64" s="26">
        <v>232780</v>
      </c>
      <c r="K64" s="26">
        <v>232780</v>
      </c>
      <c r="L64" s="26">
        <f t="shared" si="0"/>
        <v>0</v>
      </c>
      <c r="M64" s="27">
        <v>100</v>
      </c>
    </row>
    <row r="65" spans="1:13" s="16" customFormat="1" ht="126" x14ac:dyDescent="0.25">
      <c r="A65" s="22">
        <v>54</v>
      </c>
      <c r="B65" s="23" t="str">
        <f>'[1]прил 1 перечень и копии докумен'!B58</f>
        <v>Водовод, трубопровод, 1987 года ввода в эксплуатацию</v>
      </c>
      <c r="C65" s="24" t="str">
        <f>'[1]прил 1 перечень и копии докумен'!C58</f>
        <v>Сети центрального водовода  от СК-51/59 перекресток ул. Горького ул. Гастелла вдоль ул. Горького через бывшую водокачку Горького до забора Дистанции электроснабжения</v>
      </c>
      <c r="D65" s="24" t="str">
        <f>'[1]приложение 1реестр прав на нед '!D59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5" s="22"/>
      <c r="F65" s="25" t="s">
        <v>63</v>
      </c>
      <c r="G65" s="22">
        <v>0</v>
      </c>
      <c r="H65" s="22">
        <v>414</v>
      </c>
      <c r="I65" s="22">
        <v>1987</v>
      </c>
      <c r="J65" s="26">
        <v>4086000</v>
      </c>
      <c r="K65" s="26">
        <v>0</v>
      </c>
      <c r="L65" s="26">
        <f t="shared" si="0"/>
        <v>4086000</v>
      </c>
      <c r="M65" s="27">
        <v>20</v>
      </c>
    </row>
    <row r="66" spans="1:13" s="16" customFormat="1" ht="126" x14ac:dyDescent="0.25">
      <c r="A66" s="22">
        <v>55</v>
      </c>
      <c r="B66" s="23" t="str">
        <f>'[1]прил 1 перечень и копии докумен'!B59</f>
        <v>Сооружение наружные сети водопровода, 1937 года ввода в эксплуатацию</v>
      </c>
      <c r="C66" s="24" t="str">
        <f>'[1]прил 1 перечень и копии докумен'!C59</f>
        <v>г.Борзя ул.Журавлева, 2а от ТК7/12-2 через ТК 7/12-1 до ввода в дом.</v>
      </c>
      <c r="D66" s="24" t="str">
        <f>'[1]приложение 1реестр прав на нед '!D60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6" s="22"/>
      <c r="F66" s="25" t="s">
        <v>64</v>
      </c>
      <c r="G66" s="22">
        <v>0</v>
      </c>
      <c r="H66" s="26">
        <v>13.3</v>
      </c>
      <c r="I66" s="22">
        <v>1937</v>
      </c>
      <c r="J66" s="26">
        <v>30680</v>
      </c>
      <c r="K66" s="26">
        <v>30680</v>
      </c>
      <c r="L66" s="26">
        <f t="shared" si="0"/>
        <v>0</v>
      </c>
      <c r="M66" s="27">
        <v>100</v>
      </c>
    </row>
    <row r="67" spans="1:13" s="16" customFormat="1" ht="126" x14ac:dyDescent="0.25">
      <c r="A67" s="22">
        <v>56</v>
      </c>
      <c r="B67" s="23" t="str">
        <f>'[1]прил 1 перечень и копии докумен'!B60</f>
        <v>Сооружение наружные сети самоточной канализации, 1984 года ввода в эксплуатацию</v>
      </c>
      <c r="C67" s="24" t="str">
        <f>'[1]прил 1 перечень и копии докумен'!C60</f>
        <v>г.Борзя ул.Журавлева, 2а от ЦК 691 до ввода в дом</v>
      </c>
      <c r="D67" s="24" t="str">
        <f>'[1]приложение 1реестр прав на нед '!D61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7" s="22"/>
      <c r="F67" s="25" t="s">
        <v>65</v>
      </c>
      <c r="G67" s="22">
        <v>0</v>
      </c>
      <c r="H67" s="26">
        <v>70</v>
      </c>
      <c r="I67" s="22">
        <v>1984</v>
      </c>
      <c r="J67" s="26">
        <v>34900</v>
      </c>
      <c r="K67" s="26">
        <v>34900</v>
      </c>
      <c r="L67" s="26">
        <f t="shared" si="0"/>
        <v>0</v>
      </c>
      <c r="M67" s="27">
        <v>100</v>
      </c>
    </row>
    <row r="68" spans="1:13" s="16" customFormat="1" ht="126" x14ac:dyDescent="0.25">
      <c r="A68" s="22">
        <v>57</v>
      </c>
      <c r="B68" s="23" t="str">
        <f>'[1]прил 1 перечень и копии докумен'!B61</f>
        <v>Сооружение канализация, 1937 года ввода в эксплуатацию</v>
      </c>
      <c r="C68" s="24" t="str">
        <f>'[1]прил 1 перечень и копии докумен'!C61</f>
        <v>г.Борзя ул.Журавлева, 2а  от КК697 до ЦК691</v>
      </c>
      <c r="D68" s="24" t="str">
        <f>'[1]приложение 1реестр прав на нед '!D62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8" s="22"/>
      <c r="F68" s="25" t="s">
        <v>65</v>
      </c>
      <c r="G68" s="22">
        <v>0</v>
      </c>
      <c r="H68" s="26">
        <v>55</v>
      </c>
      <c r="I68" s="22">
        <v>1937</v>
      </c>
      <c r="J68" s="26">
        <v>7980</v>
      </c>
      <c r="K68" s="26">
        <v>7980</v>
      </c>
      <c r="L68" s="26">
        <f t="shared" si="0"/>
        <v>0</v>
      </c>
      <c r="M68" s="27">
        <v>100</v>
      </c>
    </row>
    <row r="69" spans="1:13" s="16" customFormat="1" ht="126" x14ac:dyDescent="0.25">
      <c r="A69" s="22">
        <v>58</v>
      </c>
      <c r="B69" s="23" t="str">
        <f>'[1]прил 1 перечень и копии докумен'!B62</f>
        <v>Сооружение водоснабжения, 1937 года ввода в эксплуатацию</v>
      </c>
      <c r="C69" s="24" t="str">
        <f>'[1]прил 1 перечень и копии докумен'!C62</f>
        <v>г.Борзя ул.Журавлева, 2а от УТ7/12 до ТК7/12-2</v>
      </c>
      <c r="D69" s="24" t="str">
        <f>'[1]приложение 1реестр прав на нед '!D63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69" s="22"/>
      <c r="F69" s="25" t="s">
        <v>64</v>
      </c>
      <c r="G69" s="22">
        <v>0</v>
      </c>
      <c r="H69" s="26">
        <v>124</v>
      </c>
      <c r="I69" s="22">
        <v>1937</v>
      </c>
      <c r="J69" s="26">
        <v>7900</v>
      </c>
      <c r="K69" s="26">
        <v>7900</v>
      </c>
      <c r="L69" s="26">
        <f t="shared" si="0"/>
        <v>0</v>
      </c>
      <c r="M69" s="27">
        <v>100</v>
      </c>
    </row>
    <row r="70" spans="1:13" s="16" customFormat="1" ht="126" x14ac:dyDescent="0.25">
      <c r="A70" s="22">
        <v>59</v>
      </c>
      <c r="B70" s="23" t="str">
        <f>'[1]прил 1 перечень и копии докумен'!B63</f>
        <v>Скважина внс</v>
      </c>
      <c r="C70" s="24" t="str">
        <f>'[1]прил 1 перечень и копии докумен'!C63</f>
        <v>г.Борзя, ул.Партизанская</v>
      </c>
      <c r="D70" s="24" t="str">
        <f>'[1]приложение 1реестр прав на нед '!D64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0" s="22">
        <v>1</v>
      </c>
      <c r="F70" s="25" t="s">
        <v>66</v>
      </c>
      <c r="G70" s="22">
        <v>0</v>
      </c>
      <c r="H70" s="22">
        <v>70</v>
      </c>
      <c r="I70" s="22">
        <v>1968</v>
      </c>
      <c r="J70" s="30">
        <v>0</v>
      </c>
      <c r="K70" s="30">
        <v>0</v>
      </c>
      <c r="L70" s="26">
        <f t="shared" si="0"/>
        <v>0</v>
      </c>
      <c r="M70" s="27">
        <v>70</v>
      </c>
    </row>
    <row r="71" spans="1:13" s="16" customFormat="1" ht="126" x14ac:dyDescent="0.25">
      <c r="A71" s="22">
        <v>60</v>
      </c>
      <c r="B71" s="23" t="str">
        <f>'[1]прил 1 перечень и копии докумен'!B64</f>
        <v>поля фильтрации</v>
      </c>
      <c r="C71" s="24" t="str">
        <f>'[1]прил 1 перечень и копии докумен'!C64</f>
        <v>Борзя Комсомольская 8</v>
      </c>
      <c r="D71" s="24" t="str">
        <f>'[1]приложение 1реестр прав на нед '!D65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1" s="22">
        <v>1</v>
      </c>
      <c r="F71" s="25" t="s">
        <v>67</v>
      </c>
      <c r="G71" s="22">
        <v>2000</v>
      </c>
      <c r="H71" s="22">
        <v>0</v>
      </c>
      <c r="I71" s="22">
        <v>2005</v>
      </c>
      <c r="J71" s="35">
        <v>1354648.43</v>
      </c>
      <c r="K71" s="30">
        <v>0</v>
      </c>
      <c r="L71" s="26">
        <f t="shared" si="0"/>
        <v>1354648.43</v>
      </c>
      <c r="M71" s="27">
        <v>100</v>
      </c>
    </row>
    <row r="72" spans="1:13" s="16" customFormat="1" ht="126" x14ac:dyDescent="0.25">
      <c r="A72" s="22">
        <v>61</v>
      </c>
      <c r="B72" s="23" t="str">
        <f>'[1]прил 1 перечень и копии докумен'!B65</f>
        <v>Здание конторы инв № 10183</v>
      </c>
      <c r="C72" s="24" t="str">
        <f>'[1]прил 1 перечень и копии докумен'!C65</f>
        <v>г. Борзя Железнодорожная 22</v>
      </c>
      <c r="D72" s="24" t="str">
        <f>'[1]приложение 1реестр прав на нед '!D66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2" s="22">
        <v>1</v>
      </c>
      <c r="F72" s="25" t="s">
        <v>68</v>
      </c>
      <c r="G72" s="22">
        <v>118.2</v>
      </c>
      <c r="H72" s="22">
        <v>0</v>
      </c>
      <c r="I72" s="22">
        <v>1910</v>
      </c>
      <c r="J72" s="30">
        <v>0</v>
      </c>
      <c r="K72" s="30">
        <v>0</v>
      </c>
      <c r="L72" s="26">
        <f t="shared" si="0"/>
        <v>0</v>
      </c>
      <c r="M72" s="27">
        <v>100</v>
      </c>
    </row>
    <row r="73" spans="1:13" s="16" customFormat="1" ht="126" x14ac:dyDescent="0.25">
      <c r="A73" s="22">
        <v>62</v>
      </c>
      <c r="B73" s="23" t="str">
        <f>'[1]прил 1 перечень и копии докумен'!B66</f>
        <v>Здание гаража инв №б/н</v>
      </c>
      <c r="C73" s="24" t="str">
        <f>'[1]прил 1 перечень и копии докумен'!C66</f>
        <v>г. Борзя Железнодорожная 22</v>
      </c>
      <c r="D73" s="24" t="str">
        <f>'[1]приложение 1реестр прав на нед '!D67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3" s="22">
        <v>1</v>
      </c>
      <c r="F73" s="25" t="s">
        <v>69</v>
      </c>
      <c r="G73" s="22">
        <v>181</v>
      </c>
      <c r="H73" s="22">
        <v>0</v>
      </c>
      <c r="I73" s="22">
        <v>1967</v>
      </c>
      <c r="J73" s="30">
        <v>0</v>
      </c>
      <c r="K73" s="30">
        <v>0</v>
      </c>
      <c r="L73" s="26">
        <f t="shared" si="0"/>
        <v>0</v>
      </c>
      <c r="M73" s="27">
        <v>100</v>
      </c>
    </row>
    <row r="74" spans="1:13" s="16" customFormat="1" ht="126" x14ac:dyDescent="0.25">
      <c r="A74" s="22">
        <v>63</v>
      </c>
      <c r="B74" s="23" t="str">
        <f>'[1]прил 1 перечень и копии докумен'!B67</f>
        <v>Гараж котельной инв №610017</v>
      </c>
      <c r="C74" s="24" t="str">
        <f>'[1]прил 1 перечень и копии докумен'!C67</f>
        <v>г. Борзя Железнодорожная 22</v>
      </c>
      <c r="D74" s="24" t="str">
        <f>'[1]приложение 1реестр прав на нед '!D68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4" s="22">
        <v>1</v>
      </c>
      <c r="F74" s="25" t="s">
        <v>69</v>
      </c>
      <c r="G74" s="22">
        <v>37.6</v>
      </c>
      <c r="H74" s="22">
        <v>0</v>
      </c>
      <c r="I74" s="22">
        <v>1980</v>
      </c>
      <c r="J74" s="30">
        <v>0</v>
      </c>
      <c r="K74" s="30">
        <v>0</v>
      </c>
      <c r="L74" s="26">
        <f t="shared" si="0"/>
        <v>0</v>
      </c>
      <c r="M74" s="27">
        <v>100</v>
      </c>
    </row>
    <row r="75" spans="1:13" s="16" customFormat="1" ht="126" x14ac:dyDescent="0.25">
      <c r="A75" s="22">
        <v>64</v>
      </c>
      <c r="B75" s="23" t="str">
        <f>'[1]прил 1 перечень и копии докумен'!B68</f>
        <v>Здание котельной (разрушеной)</v>
      </c>
      <c r="C75" s="24" t="str">
        <f>'[1]прил 1 перечень и копии докумен'!C68</f>
        <v>г. Борзя Железнодорожная 22</v>
      </c>
      <c r="D75" s="24" t="str">
        <f>'[1]приложение 1реестр прав на нед '!D69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5" s="22">
        <v>1</v>
      </c>
      <c r="F75" s="25" t="s">
        <v>70</v>
      </c>
      <c r="G75" s="22">
        <v>0</v>
      </c>
      <c r="H75" s="22">
        <v>0</v>
      </c>
      <c r="I75" s="22">
        <v>1953</v>
      </c>
      <c r="J75" s="30">
        <v>0</v>
      </c>
      <c r="K75" s="30">
        <v>0</v>
      </c>
      <c r="L75" s="26">
        <f t="shared" si="0"/>
        <v>0</v>
      </c>
      <c r="M75" s="27">
        <v>100</v>
      </c>
    </row>
    <row r="76" spans="1:13" s="16" customFormat="1" ht="126" x14ac:dyDescent="0.25">
      <c r="A76" s="22">
        <v>65</v>
      </c>
      <c r="B76" s="23" t="str">
        <f>'[1]прил 1 перечень и копии докумен'!B69</f>
        <v>Здание мастерских (токарный цех к котельной полуразрушен)</v>
      </c>
      <c r="C76" s="24" t="str">
        <f>'[1]прил 1 перечень и копии докумен'!C69</f>
        <v>г. Борзя Железнодорожная 22</v>
      </c>
      <c r="D76" s="24" t="str">
        <f>'[1]приложение 1реестр прав на нед '!D70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6" s="22">
        <v>1</v>
      </c>
      <c r="F76" s="25" t="s">
        <v>70</v>
      </c>
      <c r="G76" s="22">
        <v>110</v>
      </c>
      <c r="H76" s="22">
        <v>0</v>
      </c>
      <c r="I76" s="22">
        <v>1910</v>
      </c>
      <c r="J76" s="30">
        <v>0</v>
      </c>
      <c r="K76" s="30">
        <v>0</v>
      </c>
      <c r="L76" s="26">
        <f t="shared" si="0"/>
        <v>0</v>
      </c>
      <c r="M76" s="27">
        <v>100</v>
      </c>
    </row>
    <row r="77" spans="1:13" s="16" customFormat="1" ht="126" x14ac:dyDescent="0.25">
      <c r="A77" s="22">
        <v>66</v>
      </c>
      <c r="B77" s="23" t="str">
        <f>'[1]прил 1 перечень и копии докумен'!B70</f>
        <v>Здание мастерских сантехников</v>
      </c>
      <c r="C77" s="24" t="str">
        <f>'[1]прил 1 перечень и копии докумен'!C70</f>
        <v>г. Борзя Железнодорожная 22</v>
      </c>
      <c r="D77" s="24" t="str">
        <f>'[1]приложение 1реестр прав на нед '!D71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77" s="22">
        <v>1</v>
      </c>
      <c r="F77" s="25" t="s">
        <v>69</v>
      </c>
      <c r="G77" s="22">
        <v>223.4</v>
      </c>
      <c r="H77" s="22">
        <v>0</v>
      </c>
      <c r="I77" s="22">
        <v>1982</v>
      </c>
      <c r="J77" s="30">
        <v>0</v>
      </c>
      <c r="K77" s="30">
        <v>0</v>
      </c>
      <c r="L77" s="26">
        <f t="shared" ref="L77:L140" si="2">J77-K77</f>
        <v>0</v>
      </c>
      <c r="M77" s="27">
        <v>100</v>
      </c>
    </row>
    <row r="78" spans="1:13" s="16" customFormat="1" ht="31.5" x14ac:dyDescent="0.25">
      <c r="A78" s="22">
        <v>67</v>
      </c>
      <c r="B78" s="23" t="str">
        <f>'[1]прил 1 перечень и копии докумен'!B71</f>
        <v xml:space="preserve"> Канализационная сеть, сооружение - К1</v>
      </c>
      <c r="C78" s="24" t="str">
        <f>'[1]прил 1 перечень и копии докумен'!C71</f>
        <v>г. Борзя, ул. Советская, 54</v>
      </c>
      <c r="D78" s="24" t="str">
        <f>'[1]приложение 1реестр прав на нед '!D72</f>
        <v>75:04:160320:675</v>
      </c>
      <c r="E78" s="22">
        <v>1</v>
      </c>
      <c r="F78" s="25" t="s">
        <v>71</v>
      </c>
      <c r="G78" s="22">
        <v>0</v>
      </c>
      <c r="H78" s="36">
        <v>212</v>
      </c>
      <c r="I78" s="36">
        <f>'[1]допол перечень имущ недвижем'!F8</f>
        <v>2003</v>
      </c>
      <c r="J78" s="36">
        <f>'[1]допол перечень имущ недвижем'!G8</f>
        <v>1371578.52</v>
      </c>
      <c r="K78" s="36">
        <f>'[1]допол перечень имущ недвижем'!H8</f>
        <v>653132.62857142859</v>
      </c>
      <c r="L78" s="26">
        <f t="shared" si="2"/>
        <v>718445.89142857143</v>
      </c>
      <c r="M78" s="27">
        <f t="shared" ref="M78:M97" si="3">K78/L78*100</f>
        <v>90.909090909090921</v>
      </c>
    </row>
    <row r="79" spans="1:13" s="16" customFormat="1" ht="157.5" x14ac:dyDescent="0.25">
      <c r="A79" s="22">
        <v>68</v>
      </c>
      <c r="B79" s="23" t="str">
        <f>'[1]прил 1 перечень и копии докумен'!B72</f>
        <v>Канализационный  коллектор</v>
      </c>
      <c r="C79" s="24" t="str">
        <f>'[1]прил 1 перечень и копии докумен'!C72</f>
        <v>г. Борзя, ул. Савватеевская, 55, сооружение К2</v>
      </c>
      <c r="D79" s="24" t="str">
        <f>'[1]приложение 1реестр прав на нед '!D73</f>
        <v>75:04:000000:1652</v>
      </c>
      <c r="E79" s="22">
        <v>1</v>
      </c>
      <c r="F79" s="25" t="s">
        <v>72</v>
      </c>
      <c r="G79" s="22">
        <v>0</v>
      </c>
      <c r="H79" s="36">
        <v>8814</v>
      </c>
      <c r="I79" s="36">
        <f>'[1]допол перечень имущ недвижем'!F9</f>
        <v>1987</v>
      </c>
      <c r="J79" s="36">
        <f>'[1]допол перечень имущ недвижем'!G9</f>
        <v>5228641.08</v>
      </c>
      <c r="K79" s="36">
        <f>'[1]допол перечень имущ недвижем'!H9</f>
        <v>2967607.0994594595</v>
      </c>
      <c r="L79" s="26">
        <f t="shared" si="2"/>
        <v>2261033.9805405405</v>
      </c>
      <c r="M79" s="27">
        <v>100</v>
      </c>
    </row>
    <row r="80" spans="1:13" s="16" customFormat="1" ht="31.5" x14ac:dyDescent="0.25">
      <c r="A80" s="22">
        <v>69</v>
      </c>
      <c r="B80" s="23" t="str">
        <f>'[1]прил 1 перечень и копии докумен'!B73</f>
        <v>Сети холодного водоснабжения от стен дома 2 в</v>
      </c>
      <c r="C80" s="24" t="str">
        <f>'[1]прил 1 перечень и копии докумен'!C73</f>
        <v>г. Борзя, ул. Журавлева, д. 2 в, сооружение В2</v>
      </c>
      <c r="D80" s="24" t="str">
        <f>'[1]приложение 1реестр прав на нед '!D74</f>
        <v> 75:04:160306:427</v>
      </c>
      <c r="E80" s="22">
        <v>1</v>
      </c>
      <c r="F80" s="25" t="s">
        <v>73</v>
      </c>
      <c r="G80" s="22">
        <v>0</v>
      </c>
      <c r="H80" s="36">
        <v>117</v>
      </c>
      <c r="I80" s="36">
        <f>'[1]допол перечень имущ недвижем'!F10</f>
        <v>1965</v>
      </c>
      <c r="J80" s="36">
        <f>'[1]допол перечень имущ недвижем'!G10</f>
        <v>70473.78</v>
      </c>
      <c r="K80" s="36">
        <f>'[1]допол перечень имущ недвижем'!H10</f>
        <v>23889.416949152543</v>
      </c>
      <c r="L80" s="26">
        <f t="shared" si="2"/>
        <v>46584.36305084746</v>
      </c>
      <c r="M80" s="27">
        <f t="shared" si="3"/>
        <v>51.282051282051277</v>
      </c>
    </row>
    <row r="81" spans="1:13" s="16" customFormat="1" ht="31.5" x14ac:dyDescent="0.25">
      <c r="A81" s="22">
        <v>70</v>
      </c>
      <c r="B81" s="23" t="str">
        <f>'[1]прил 1 перечень и копии докумен'!B74</f>
        <v>Водопроводная сеть</v>
      </c>
      <c r="C81" s="24" t="str">
        <f>'[1]прил 1 перечень и копии докумен'!C74</f>
        <v>г. Борзя, пер. Переездный,  4, д.6 "а", сооружение В4</v>
      </c>
      <c r="D81" s="24" t="str">
        <f>'[1]приложение 1реестр прав на нед '!D75</f>
        <v xml:space="preserve">75:04:000000:1714 </v>
      </c>
      <c r="E81" s="22">
        <v>1</v>
      </c>
      <c r="F81" s="25" t="s">
        <v>74</v>
      </c>
      <c r="G81" s="22">
        <v>0</v>
      </c>
      <c r="H81" s="36">
        <v>74</v>
      </c>
      <c r="I81" s="36">
        <f>'[1]допол перечень имущ недвижем'!F11</f>
        <v>2022</v>
      </c>
      <c r="J81" s="36">
        <f>'[1]допол перечень имущ недвижем'!G11</f>
        <v>101733.72</v>
      </c>
      <c r="K81" s="36">
        <f>'[1]допол перечень имущ недвижем'!H11</f>
        <v>50866.86</v>
      </c>
      <c r="L81" s="26">
        <f t="shared" si="2"/>
        <v>50866.86</v>
      </c>
      <c r="M81" s="27">
        <f t="shared" si="3"/>
        <v>100</v>
      </c>
    </row>
    <row r="82" spans="1:13" s="16" customFormat="1" ht="110.25" x14ac:dyDescent="0.25">
      <c r="A82" s="22">
        <v>71</v>
      </c>
      <c r="B82" s="23" t="str">
        <f>'[1]прил 1 перечень и копии докумен'!B75</f>
        <v>Сети канализации</v>
      </c>
      <c r="C82" s="24" t="str">
        <f>'[1]прил 1 перечень и копии докумен'!C75</f>
        <v xml:space="preserve"> г. Борзя, ул. Богдана Хмельницкого, 12,  сооружение К6</v>
      </c>
      <c r="D82" s="24" t="str">
        <f>'[1]приложение 1реестр прав на нед '!D76</f>
        <v>75:04:160327:306</v>
      </c>
      <c r="E82" s="22">
        <v>1</v>
      </c>
      <c r="F82" s="25" t="s">
        <v>75</v>
      </c>
      <c r="G82" s="22">
        <v>0</v>
      </c>
      <c r="H82" s="36">
        <v>99</v>
      </c>
      <c r="I82" s="36">
        <f>'[1]допол перечень имущ недвижем'!F12</f>
        <v>1971</v>
      </c>
      <c r="J82" s="36">
        <f>'[1]допол перечень имущ недвижем'!G12</f>
        <v>366562.35</v>
      </c>
      <c r="K82" s="36">
        <f>'[1]допол перечень имущ недвижем'!H12</f>
        <v>34581.353773584902</v>
      </c>
      <c r="L82" s="26">
        <f t="shared" si="2"/>
        <v>331980.9962264151</v>
      </c>
      <c r="M82" s="27">
        <f t="shared" si="3"/>
        <v>10.416666666666666</v>
      </c>
    </row>
    <row r="83" spans="1:13" s="16" customFormat="1" ht="110.25" x14ac:dyDescent="0.25">
      <c r="A83" s="22">
        <v>72</v>
      </c>
      <c r="B83" s="23" t="str">
        <f>'[1]прил 1 перечень и копии докумен'!B76</f>
        <v xml:space="preserve">Сети центрального водоотведения и  холодного водоснабжения </v>
      </c>
      <c r="C83" s="24" t="str">
        <f>'[1]прил 1 перечень и копии докумен'!C76</f>
        <v xml:space="preserve"> г. Борзя, ул. Б. Хмельницкого, 12, сооружение ВВ2</v>
      </c>
      <c r="D83" s="24" t="str">
        <f>'[1]приложение 1реестр прав на нед '!D77</f>
        <v>75:04:160327:305</v>
      </c>
      <c r="E83" s="22">
        <v>1</v>
      </c>
      <c r="F83" s="25" t="s">
        <v>75</v>
      </c>
      <c r="G83" s="22">
        <v>0</v>
      </c>
      <c r="H83" s="36">
        <v>56</v>
      </c>
      <c r="I83" s="36">
        <f>'[1]допол перечень имущ недвижем'!F13</f>
        <v>1971</v>
      </c>
      <c r="J83" s="36">
        <f>'[1]допол перечень имущ недвижем'!G13</f>
        <v>207348.4</v>
      </c>
      <c r="K83" s="36">
        <f>'[1]допол перечень имущ недвижем'!H13</f>
        <v>3912.2339622641507</v>
      </c>
      <c r="L83" s="26">
        <f t="shared" si="2"/>
        <v>203436.16603773585</v>
      </c>
      <c r="M83" s="27">
        <v>80</v>
      </c>
    </row>
    <row r="84" spans="1:13" s="16" customFormat="1" ht="78.75" x14ac:dyDescent="0.25">
      <c r="A84" s="22">
        <v>73</v>
      </c>
      <c r="B84" s="23" t="str">
        <f>'[1]прил 1 перечень и копии докумен'!B77</f>
        <v xml:space="preserve">Канализационный коллектор (сети) </v>
      </c>
      <c r="C84" s="24" t="str">
        <f>'[1]прил 1 перечень и копии докумен'!C77</f>
        <v xml:space="preserve">г. Борзя, ул. Партизанская, сооружение К4 </v>
      </c>
      <c r="D84" s="24" t="str">
        <f>'[1]приложение 1реестр прав на нед '!D78</f>
        <v xml:space="preserve"> 75:04:000000:1716 </v>
      </c>
      <c r="E84" s="22">
        <v>1</v>
      </c>
      <c r="F84" s="25" t="s">
        <v>76</v>
      </c>
      <c r="G84" s="22">
        <v>0</v>
      </c>
      <c r="H84" s="36">
        <f>'[1]допол перечень имущ недвижем'!E14</f>
        <v>1023</v>
      </c>
      <c r="I84" s="36">
        <f>'[1]допол перечень имущ недвижем'!F14</f>
        <v>2012</v>
      </c>
      <c r="J84" s="36">
        <f>'[1]допол перечень имущ недвижем'!G14</f>
        <v>16817536.890000001</v>
      </c>
      <c r="K84" s="36">
        <f>'[1]допол перечень имущ недвижем'!H14</f>
        <v>1401461.4075</v>
      </c>
      <c r="L84" s="26">
        <f t="shared" si="2"/>
        <v>15416075.4825</v>
      </c>
      <c r="M84" s="27">
        <v>90</v>
      </c>
    </row>
    <row r="85" spans="1:13" s="16" customFormat="1" ht="31.5" x14ac:dyDescent="0.25">
      <c r="A85" s="22">
        <v>74</v>
      </c>
      <c r="B85" s="23" t="str">
        <f>'[1]прил 1 перечень и копии докумен'!B78</f>
        <v xml:space="preserve">Сети водоснабжения и водоотведения </v>
      </c>
      <c r="C85" s="24" t="str">
        <f>'[1]прил 1 перечень и копии докумен'!C78</f>
        <v xml:space="preserve">г. Борзя,ул. Лазо, 51 "а", сооружение - ВВ1 </v>
      </c>
      <c r="D85" s="24" t="str">
        <f>'[1]приложение 1реестр прав на нед '!D79</f>
        <v xml:space="preserve"> 75:04:160203:441  </v>
      </c>
      <c r="E85" s="22">
        <v>1</v>
      </c>
      <c r="F85" s="25" t="s">
        <v>77</v>
      </c>
      <c r="G85" s="22">
        <v>0</v>
      </c>
      <c r="H85" s="36">
        <f>'[1]допол перечень имущ недвижем'!E15</f>
        <v>45</v>
      </c>
      <c r="I85" s="36">
        <f>'[1]допол перечень имущ недвижем'!F15</f>
        <v>1999</v>
      </c>
      <c r="J85" s="36">
        <f>'[1]допол перечень имущ недвижем'!G15</f>
        <v>40533.75</v>
      </c>
      <c r="K85" s="36">
        <f>'[1]допол перечень имущ недвижем'!H15</f>
        <v>1621.3500000000001</v>
      </c>
      <c r="L85" s="26">
        <f t="shared" si="2"/>
        <v>38912.400000000001</v>
      </c>
      <c r="M85" s="27">
        <v>40</v>
      </c>
    </row>
    <row r="86" spans="1:13" s="16" customFormat="1" ht="31.5" x14ac:dyDescent="0.25">
      <c r="A86" s="22">
        <v>75</v>
      </c>
      <c r="B86" s="23" t="str">
        <f>'[1]прил 1 перечень и копии докумен'!B79</f>
        <v>Водопроводная сеть</v>
      </c>
      <c r="C86" s="24" t="str">
        <f>'[1]прил 1 перечень и копии докумен'!C79</f>
        <v>г. Борзя, ул. Молодежная, сооружение В5</v>
      </c>
      <c r="D86" s="24" t="str">
        <f>'[1]приложение 1реестр прав на нед '!D80</f>
        <v>75:04:000000:1718</v>
      </c>
      <c r="E86" s="22">
        <v>1</v>
      </c>
      <c r="F86" s="25" t="s">
        <v>78</v>
      </c>
      <c r="G86" s="22">
        <v>0</v>
      </c>
      <c r="H86" s="36">
        <f>'[1]допол перечень имущ недвижем'!E16</f>
        <v>141</v>
      </c>
      <c r="I86" s="36">
        <f>'[1]допол перечень имущ недвижем'!F16</f>
        <v>1971</v>
      </c>
      <c r="J86" s="36">
        <f>'[1]допол перечень имущ недвижем'!G16</f>
        <v>95255.37</v>
      </c>
      <c r="K86" s="36">
        <f>'[1]допол перечень имущ недвижем'!H16</f>
        <v>1797.2711320754715</v>
      </c>
      <c r="L86" s="26">
        <f t="shared" si="2"/>
        <v>93458.09886792452</v>
      </c>
      <c r="M86" s="27">
        <v>20</v>
      </c>
    </row>
    <row r="87" spans="1:13" s="16" customFormat="1" ht="31.5" x14ac:dyDescent="0.25">
      <c r="A87" s="22">
        <v>76</v>
      </c>
      <c r="B87" s="23" t="str">
        <f>'[1]прил 1 перечень и копии докумен'!B80</f>
        <v>Сети холодного водоснабжения</v>
      </c>
      <c r="C87" s="24" t="str">
        <f>'[1]прил 1 перечень и копии докумен'!C80</f>
        <v xml:space="preserve"> г. Борзя, ул. Промышленная, д.2, сооружение В6.</v>
      </c>
      <c r="D87" s="24" t="str">
        <f>'[1]приложение 1реестр прав на нед '!D81</f>
        <v>75:04:000000:1727</v>
      </c>
      <c r="E87" s="22">
        <v>1</v>
      </c>
      <c r="F87" s="25" t="s">
        <v>79</v>
      </c>
      <c r="G87" s="22">
        <v>0</v>
      </c>
      <c r="H87" s="36">
        <f>'[1]допол перечень имущ недвижем'!E17</f>
        <v>257</v>
      </c>
      <c r="I87" s="36">
        <f>'[1]допол перечень имущ недвижем'!F17</f>
        <v>1971</v>
      </c>
      <c r="J87" s="36">
        <f>'[1]допол перечень имущ недвижем'!G17</f>
        <v>104856</v>
      </c>
      <c r="K87" s="36">
        <f>'[1]допол перечень имущ недвижем'!H17</f>
        <v>1978.4150943396226</v>
      </c>
      <c r="L87" s="26">
        <f t="shared" si="2"/>
        <v>102877.58490566038</v>
      </c>
      <c r="M87" s="27">
        <v>20</v>
      </c>
    </row>
    <row r="88" spans="1:13" s="16" customFormat="1" ht="15.75" x14ac:dyDescent="0.25">
      <c r="A88" s="22">
        <v>77</v>
      </c>
      <c r="B88" s="23" t="str">
        <f>'[1]прил 1 перечень и копии докумен'!B81</f>
        <v xml:space="preserve">Водопроводная сеть </v>
      </c>
      <c r="C88" s="24" t="str">
        <f>'[1]прил 1 перечень и копии докумен'!C81</f>
        <v xml:space="preserve"> г. Борзя, пер. Переездный, 4 «а», сооружение В7 </v>
      </c>
      <c r="D88" s="24" t="str">
        <f>'[1]приложение 1реестр прав на нед '!D82</f>
        <v>75:04:000000:1719</v>
      </c>
      <c r="E88" s="22">
        <v>1</v>
      </c>
      <c r="F88" s="25" t="s">
        <v>80</v>
      </c>
      <c r="G88" s="22">
        <v>0</v>
      </c>
      <c r="H88" s="36">
        <f>'[1]допол перечень имущ недвижем'!E18</f>
        <v>235</v>
      </c>
      <c r="I88" s="36">
        <f>'[1]допол перечень имущ недвижем'!F18</f>
        <v>1971</v>
      </c>
      <c r="J88" s="36">
        <f>'[1]допол перечень имущ недвижем'!G18</f>
        <v>158758.95000000001</v>
      </c>
      <c r="K88" s="36">
        <f>'[1]допол перечень имущ недвижем'!H18</f>
        <v>2995.451886792453</v>
      </c>
      <c r="L88" s="26">
        <f t="shared" si="2"/>
        <v>155763.49811320755</v>
      </c>
      <c r="M88" s="27">
        <v>20</v>
      </c>
    </row>
    <row r="89" spans="1:13" s="16" customFormat="1" ht="47.25" x14ac:dyDescent="0.25">
      <c r="A89" s="22">
        <v>78</v>
      </c>
      <c r="B89" s="23" t="str">
        <f>'[1]прил 1 перечень и копии докумен'!B82</f>
        <v>Наружные канализационные сети</v>
      </c>
      <c r="C89" s="24" t="str">
        <f>'[1]прил 1 перечень и копии докумен'!C82</f>
        <v>г. Борзя, ул.Кирова,67, сооружение К4</v>
      </c>
      <c r="D89" s="24" t="str">
        <f>'[1]приложение 1реестр прав на нед '!D83</f>
        <v>75:04:160113:542</v>
      </c>
      <c r="E89" s="22">
        <v>1</v>
      </c>
      <c r="F89" s="25" t="s">
        <v>81</v>
      </c>
      <c r="G89" s="22">
        <v>0</v>
      </c>
      <c r="H89" s="36">
        <f>'[1]допол перечень имущ недвижем'!E19</f>
        <v>107</v>
      </c>
      <c r="I89" s="36">
        <f>'[1]допол перечень имущ недвижем'!F19</f>
        <v>2022</v>
      </c>
      <c r="J89" s="36">
        <f>'[1]допол перечень имущ недвижем'!G19</f>
        <v>1231771.1599999999</v>
      </c>
      <c r="K89" s="36">
        <f>'[1]допол перечень имущ недвижем'!H19</f>
        <v>615885.57999999996</v>
      </c>
      <c r="L89" s="26">
        <f t="shared" si="2"/>
        <v>615885.57999999996</v>
      </c>
      <c r="M89" s="27">
        <f t="shared" si="3"/>
        <v>100</v>
      </c>
    </row>
    <row r="90" spans="1:13" s="16" customFormat="1" ht="110.25" x14ac:dyDescent="0.25">
      <c r="A90" s="22">
        <v>79</v>
      </c>
      <c r="B90" s="23" t="str">
        <f>'[1]прил 1 перечень и копии докумен'!B83</f>
        <v>Водопроводная сеть</v>
      </c>
      <c r="C90" s="24" t="str">
        <f>'[1]прил 1 перечень и копии докумен'!C83</f>
        <v>г. Борзя, ул. Промышленная, 6 «б»</v>
      </c>
      <c r="D90" s="24" t="str">
        <f>'[1]приложение 1реестр прав на нед '!D84</f>
        <v>75:04:160120:101</v>
      </c>
      <c r="E90" s="22">
        <v>1</v>
      </c>
      <c r="F90" s="25" t="s">
        <v>82</v>
      </c>
      <c r="G90" s="22">
        <v>0</v>
      </c>
      <c r="H90" s="36">
        <f>'[1]допол перечень имущ недвижем'!E20</f>
        <v>594</v>
      </c>
      <c r="I90" s="36">
        <f>'[1]допол перечень имущ недвижем'!F20</f>
        <v>2012</v>
      </c>
      <c r="J90" s="36">
        <f>'[1]допол перечень имущ недвижем'!G20</f>
        <v>8404198.1400000006</v>
      </c>
      <c r="K90" s="36">
        <f>'[1]допол перечень имущ недвижем'!H20</f>
        <v>700349.84499999997</v>
      </c>
      <c r="L90" s="26">
        <f t="shared" si="2"/>
        <v>7703848.2950000009</v>
      </c>
      <c r="M90" s="27">
        <v>92</v>
      </c>
    </row>
    <row r="91" spans="1:13" s="16" customFormat="1" ht="31.5" x14ac:dyDescent="0.25">
      <c r="A91" s="22">
        <v>80</v>
      </c>
      <c r="B91" s="23" t="str">
        <f>'[1]прил 1 перечень и копии докумен'!B84</f>
        <v>Водопроводная сеть</v>
      </c>
      <c r="C91" s="24" t="str">
        <f>'[1]прил 1 перечень и копии докумен'!C84</f>
        <v>г. Борзя, ул. Кирова, 65, от сетевого колодца до ввода в здание МДОУ «Детский сад Радуга»</v>
      </c>
      <c r="D91" s="24" t="str">
        <f>'[1]приложение 1реестр прав на нед '!D85</f>
        <v>75:04:160113:476</v>
      </c>
      <c r="E91" s="22">
        <v>1</v>
      </c>
      <c r="F91" s="25" t="s">
        <v>83</v>
      </c>
      <c r="G91" s="22">
        <v>0</v>
      </c>
      <c r="H91" s="36">
        <f>'[1]допол перечень имущ недвижем'!E21</f>
        <v>40</v>
      </c>
      <c r="I91" s="36">
        <f>'[1]допол перечень имущ недвижем'!F21</f>
        <v>2012</v>
      </c>
      <c r="J91" s="36">
        <f>'[1]допол перечень имущ недвижем'!G21</f>
        <v>40786.800000000003</v>
      </c>
      <c r="K91" s="36">
        <f>'[1]допол перечень имущ недвижем'!H21</f>
        <v>33989</v>
      </c>
      <c r="L91" s="26">
        <f t="shared" si="2"/>
        <v>6797.8000000000029</v>
      </c>
      <c r="M91" s="27">
        <v>100</v>
      </c>
    </row>
    <row r="92" spans="1:13" s="16" customFormat="1" ht="47.25" x14ac:dyDescent="0.25">
      <c r="A92" s="22">
        <v>81</v>
      </c>
      <c r="B92" s="23" t="str">
        <f>'[1]прил 1 перечень и копии докумен'!B85</f>
        <v>Наружные сети канализации</v>
      </c>
      <c r="C92" s="24" t="str">
        <f>'[1]прил 1 перечень и копии докумен'!C85</f>
        <v>г. Борзя, ул. Метелицы, д.3</v>
      </c>
      <c r="D92" s="24" t="str">
        <f>'[1]приложение 1реестр прав на нед '!D86</f>
        <v>75:04:160306:109</v>
      </c>
      <c r="E92" s="22">
        <v>1</v>
      </c>
      <c r="F92" s="25" t="s">
        <v>84</v>
      </c>
      <c r="G92" s="22">
        <v>0</v>
      </c>
      <c r="H92" s="36">
        <f>'[1]допол перечень имущ недвижем'!E22</f>
        <v>300</v>
      </c>
      <c r="I92" s="36">
        <f>'[1]допол перечень имущ недвижем'!F22</f>
        <v>2010</v>
      </c>
      <c r="J92" s="36">
        <f>'[1]допол перечень имущ недвижем'!G22</f>
        <v>3230952</v>
      </c>
      <c r="K92" s="36">
        <f>'[1]допол перечень имущ недвижем'!H22</f>
        <v>230782.28571428571</v>
      </c>
      <c r="L92" s="26">
        <f t="shared" si="2"/>
        <v>3000169.7142857141</v>
      </c>
      <c r="M92" s="27">
        <v>70</v>
      </c>
    </row>
    <row r="93" spans="1:13" s="16" customFormat="1" ht="78.75" x14ac:dyDescent="0.25">
      <c r="A93" s="22">
        <v>82</v>
      </c>
      <c r="B93" s="23" t="str">
        <f>'[1]прил 1 перечень и копии докумен'!B86</f>
        <v>Наружные канализационные сети от жилых домов № 5,7,9,11 по ул. Дзержинского до КК-11 ул. Свердлова</v>
      </c>
      <c r="C93" s="24" t="str">
        <f>'[1]прил 1 перечень и копии докумен'!C86</f>
        <v>г. Борзя, ул. Дзержинского, 11, сооружение 1</v>
      </c>
      <c r="D93" s="24" t="str">
        <f>'[1]приложение 1реестр прав на нед '!D87</f>
        <v>75:04:000000:1577</v>
      </c>
      <c r="E93" s="22">
        <v>1</v>
      </c>
      <c r="F93" s="25" t="s">
        <v>85</v>
      </c>
      <c r="G93" s="22">
        <v>0</v>
      </c>
      <c r="H93" s="36">
        <f>'[1]допол перечень имущ недвижем'!E23</f>
        <v>462</v>
      </c>
      <c r="I93" s="36">
        <f>'[1]допол перечень имущ недвижем'!F23</f>
        <v>2020</v>
      </c>
      <c r="J93" s="36">
        <f>'[1]допол перечень имущ недвижем'!G23</f>
        <v>5970097.9800000004</v>
      </c>
      <c r="K93" s="36">
        <f>'[1]допол перечень имущ недвижем'!H23</f>
        <v>1492524.4950000001</v>
      </c>
      <c r="L93" s="26">
        <f t="shared" si="2"/>
        <v>4477573.4850000003</v>
      </c>
      <c r="M93" s="27">
        <v>90</v>
      </c>
    </row>
    <row r="94" spans="1:13" s="16" customFormat="1" ht="47.25" x14ac:dyDescent="0.25">
      <c r="A94" s="22">
        <v>83</v>
      </c>
      <c r="B94" s="23" t="str">
        <f>'[1]прил 1 перечень и копии докумен'!B87</f>
        <v>Наружные сети водоснабжения, глубина заложения 3,5 м.</v>
      </c>
      <c r="C94" s="24" t="str">
        <f>'[1]прил 1 перечень и копии докумен'!C87</f>
        <v>г. Борзя, ул. Лазо, 98</v>
      </c>
      <c r="D94" s="24" t="str">
        <f>'[1]приложение 1реестр прав на нед '!D88</f>
        <v>75:04:160306:116</v>
      </c>
      <c r="E94" s="22">
        <v>1</v>
      </c>
      <c r="F94" s="25" t="s">
        <v>86</v>
      </c>
      <c r="G94" s="22">
        <v>0</v>
      </c>
      <c r="H94" s="36">
        <f>'[1]допол перечень имущ недвижем'!E24</f>
        <v>621.5</v>
      </c>
      <c r="I94" s="36">
        <f>'[1]допол перечень имущ недвижем'!F24</f>
        <v>2010</v>
      </c>
      <c r="J94" s="36">
        <f>'[1]допол перечень имущ недвижем'!G24</f>
        <v>7139970.8600000003</v>
      </c>
      <c r="K94" s="36">
        <f>'[1]допол перечень имущ недвижем'!H24</f>
        <v>509997.91857142857</v>
      </c>
      <c r="L94" s="26">
        <f t="shared" si="2"/>
        <v>6629972.9414285719</v>
      </c>
      <c r="M94" s="27">
        <v>80</v>
      </c>
    </row>
    <row r="95" spans="1:13" s="16" customFormat="1" ht="63" x14ac:dyDescent="0.25">
      <c r="A95" s="22">
        <v>84</v>
      </c>
      <c r="B95" s="23" t="str">
        <f>'[1]прил 1 перечень и копии докумен'!B88</f>
        <v>Наружные канализационные сети</v>
      </c>
      <c r="C95" s="24" t="str">
        <f>'[1]прил 1 перечень и копии докумен'!C88</f>
        <v>г. Борзя, пер. Переездный, 2, сооружение 1</v>
      </c>
      <c r="D95" s="24" t="str">
        <f>'[1]приложение 1реестр прав на нед '!D89</f>
        <v>75:04:000000:1573</v>
      </c>
      <c r="E95" s="22">
        <v>1</v>
      </c>
      <c r="F95" s="25" t="s">
        <v>87</v>
      </c>
      <c r="G95" s="22">
        <v>0</v>
      </c>
      <c r="H95" s="36">
        <f>'[1]допол перечень имущ недвижем'!E25</f>
        <v>1123</v>
      </c>
      <c r="I95" s="36">
        <f>'[1]допол перечень имущ недвижем'!F25</f>
        <v>2019</v>
      </c>
      <c r="J95" s="36">
        <f>'[1]допол перечень имущ недвижем'!G25</f>
        <v>0</v>
      </c>
      <c r="K95" s="36">
        <f>'[1]допол перечень имущ недвижем'!H25</f>
        <v>0</v>
      </c>
      <c r="L95" s="26">
        <f t="shared" si="2"/>
        <v>0</v>
      </c>
      <c r="M95" s="27">
        <v>0</v>
      </c>
    </row>
    <row r="96" spans="1:13" s="16" customFormat="1" ht="220.5" x14ac:dyDescent="0.25">
      <c r="A96" s="22">
        <v>85</v>
      </c>
      <c r="B96" s="23" t="str">
        <f>'[1]прил 1 перечень и копии докумен'!B89</f>
        <v>Водопроводная сеть</v>
      </c>
      <c r="C96" s="24" t="str">
        <f>'[1]прил 1 перечень и копии докумен'!C89</f>
        <v>г. Борзя, ул. Семенихина, 25, сооружение В1Сети центрального водовода от городского резервуара СКцв 38 через СКцв 39 через СКцв 40 до СКцв 46 пер. Товарный вдоль пер. Товарного до СКцв 49 ул. Ломоносова вдоль ул. Ломоносова до перекрестка Ломоносова  ул. Чкалова СКцв 51  вдоль ул. Чкалова через СКцв 51/1 через СКцв 51/2 через федеральную трассу ул. Карла Маркса  СКцв 51/3 до  ул. геологическая вдоль ул Геологическая до перекрестка с ул. Гуриева СКцв 51/5 вдоль ул. Гурьева  до перекрестка с ул. Партизанская СКцв 51/8 вдоль ул. Партизанская через СКцв 51/9 через СКцв 51/ 10 через СКцв 51/11 через СКцв 51/12 через СКцв51/13 через СКцв 51/14 через СКцв 51/15 до перекрестка с ул. Ведерникова Скцв 51/16 вдоль ул. Ведерникова через СКцв 51/17 через Скцв 51/18 через СКцв 51/19 через федеральную дорогу Карла Маркса  СКцв 51/20  через СКцв 51/21 ул. Ведерникова до перекрестка с ул. Ленина СКцв 51/22</v>
      </c>
      <c r="D96" s="24" t="str">
        <f>'[1]приложение 1реестр прав на нед '!D90</f>
        <v>75:04:000000:1653</v>
      </c>
      <c r="E96" s="22">
        <v>1</v>
      </c>
      <c r="F96" s="25" t="s">
        <v>88</v>
      </c>
      <c r="G96" s="22">
        <v>0</v>
      </c>
      <c r="H96" s="36">
        <f>'[1]допол перечень имущ недвижем'!E26</f>
        <v>15613</v>
      </c>
      <c r="I96" s="36">
        <f>'[1]допол перечень имущ недвижем'!F26</f>
        <v>1987</v>
      </c>
      <c r="J96" s="36">
        <f>'[1]допол перечень имущ недвижем'!G26</f>
        <v>10693031.439999999</v>
      </c>
      <c r="K96" s="36">
        <f>'[1]допол перечень имущ недвижем'!H26</f>
        <v>10115029.740540542</v>
      </c>
      <c r="L96" s="26">
        <f t="shared" si="2"/>
        <v>578001.69945945777</v>
      </c>
      <c r="M96" s="27">
        <v>98</v>
      </c>
    </row>
    <row r="97" spans="1:13" s="16" customFormat="1" ht="126" x14ac:dyDescent="0.25">
      <c r="A97" s="22">
        <v>86</v>
      </c>
      <c r="B97" s="23" t="str">
        <f>'[1]прил 1 перечень и копии докумен'!B90</f>
        <v>Пожарный гидрант «ПГ-150» № 1</v>
      </c>
      <c r="C97" s="24" t="str">
        <f>'[1]прил 1 перечень и копии докумен'!C90</f>
        <v xml:space="preserve">г. Борзя, ул.Ленина,61 (перекресток ул. Ведерникова ул. Ленина) </v>
      </c>
      <c r="D97" s="24" t="str">
        <f>'[1]приложение 1реестр прав на нед '!D91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97" s="22">
        <v>1</v>
      </c>
      <c r="F97" s="33" t="s">
        <v>89</v>
      </c>
      <c r="G97" s="22">
        <v>0</v>
      </c>
      <c r="H97" s="36">
        <f>'[1]допол перечень имущ недвижем'!E27</f>
        <v>0</v>
      </c>
      <c r="I97" s="36">
        <f>'[1]допол перечень имущ недвижем'!F27</f>
        <v>2012</v>
      </c>
      <c r="J97" s="36">
        <f>'[1]допол перечень имущ недвижем'!G27</f>
        <v>2805239.54</v>
      </c>
      <c r="K97" s="36">
        <f>'[1]допол перечень имущ недвижем'!H27</f>
        <v>1298722.0092592593</v>
      </c>
      <c r="L97" s="26">
        <f>J97-K97</f>
        <v>1506517.5307407407</v>
      </c>
      <c r="M97" s="27">
        <f t="shared" si="3"/>
        <v>86.206896551724142</v>
      </c>
    </row>
    <row r="98" spans="1:13" s="16" customFormat="1" ht="126" x14ac:dyDescent="0.25">
      <c r="A98" s="22">
        <v>87</v>
      </c>
      <c r="B98" s="23" t="str">
        <f>'[1]прил 1 перечень и копии докумен'!B91</f>
        <v>Пожарный гидрант «ПГ-150» № 2</v>
      </c>
      <c r="C98" s="24" t="str">
        <f>'[1]прил 1 перечень и копии докумен'!C91</f>
        <v>г. Борзя, ул.Ленина,63 (перекресток ул. Ведерникова ул. Ленина)</v>
      </c>
      <c r="D98" s="24" t="str">
        <f>'[1]приложение 1реестр прав на нед '!D92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98" s="22">
        <v>1</v>
      </c>
      <c r="F98" s="33" t="s">
        <v>89</v>
      </c>
      <c r="G98" s="22">
        <v>0</v>
      </c>
      <c r="H98" s="36">
        <f>'[1]допол перечень имущ недвижем'!E28</f>
        <v>0</v>
      </c>
      <c r="I98" s="36">
        <f>'[1]допол перечень имущ недвижем'!F28</f>
        <v>0</v>
      </c>
      <c r="J98" s="36">
        <f>'[1]допол перечень имущ недвижем'!G28</f>
        <v>0</v>
      </c>
      <c r="K98" s="36">
        <f>'[1]допол перечень имущ недвижем'!H28</f>
        <v>0</v>
      </c>
      <c r="L98" s="26">
        <f t="shared" si="2"/>
        <v>0</v>
      </c>
      <c r="M98" s="27">
        <v>0</v>
      </c>
    </row>
    <row r="99" spans="1:13" s="16" customFormat="1" ht="126" x14ac:dyDescent="0.25">
      <c r="A99" s="22">
        <v>88</v>
      </c>
      <c r="B99" s="23" t="str">
        <f>'[1]прил 1 перечень и копии докумен'!B92</f>
        <v>Пожарный гидрант «ПГ-150» № 3</v>
      </c>
      <c r="C99" s="24" t="str">
        <f>'[1]прил 1 перечень и копии докумен'!C92</f>
        <v>г. Борзя, ул.Журавлева,2 (перекресток ул. Ленина ул. Журавлева)</v>
      </c>
      <c r="D99" s="24" t="str">
        <f>'[1]приложение 1реестр прав на нед '!D93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99" s="22"/>
      <c r="F99" s="33" t="s">
        <v>90</v>
      </c>
      <c r="G99" s="22">
        <v>0</v>
      </c>
      <c r="H99" s="36">
        <f>'[1]допол перечень имущ недвижем'!E29</f>
        <v>0</v>
      </c>
      <c r="I99" s="36">
        <f>'[1]допол перечень имущ недвижем'!F29</f>
        <v>0</v>
      </c>
      <c r="J99" s="36">
        <f>'[1]допол перечень имущ недвижем'!G29</f>
        <v>0</v>
      </c>
      <c r="K99" s="36">
        <f>'[1]допол перечень имущ недвижем'!H29</f>
        <v>0</v>
      </c>
      <c r="L99" s="26">
        <f t="shared" si="2"/>
        <v>0</v>
      </c>
      <c r="M99" s="27">
        <v>0</v>
      </c>
    </row>
    <row r="100" spans="1:13" s="16" customFormat="1" ht="126" x14ac:dyDescent="0.25">
      <c r="A100" s="22">
        <v>89</v>
      </c>
      <c r="B100" s="23" t="str">
        <f>'[1]прил 1 перечень и копии докумен'!B93</f>
        <v>Пожарный гидрант «ПГ-150» № 4</v>
      </c>
      <c r="C100" s="24" t="str">
        <f>'[1]прил 1 перечень и копии докумен'!C93</f>
        <v>г. Борзя, с ул. Журавлева (напротив трансформаторной будки проезд к котельной госпиталь)</v>
      </c>
      <c r="D100" s="24" t="str">
        <f>'[1]приложение 1реестр прав на нед '!D94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0" s="22">
        <v>1</v>
      </c>
      <c r="F100" s="33" t="s">
        <v>89</v>
      </c>
      <c r="G100" s="22">
        <v>0</v>
      </c>
      <c r="H100" s="36">
        <f>'[1]допол перечень имущ недвижем'!E30</f>
        <v>0</v>
      </c>
      <c r="I100" s="36">
        <f>'[1]допол перечень имущ недвижем'!F30</f>
        <v>0</v>
      </c>
      <c r="J100" s="36">
        <f>'[1]допол перечень имущ недвижем'!G30</f>
        <v>0</v>
      </c>
      <c r="K100" s="36">
        <f>'[1]допол перечень имущ недвижем'!H30</f>
        <v>0</v>
      </c>
      <c r="L100" s="26">
        <f t="shared" si="2"/>
        <v>0</v>
      </c>
      <c r="M100" s="27">
        <v>0</v>
      </c>
    </row>
    <row r="101" spans="1:13" s="16" customFormat="1" ht="126" x14ac:dyDescent="0.25">
      <c r="A101" s="22">
        <v>90</v>
      </c>
      <c r="B101" s="23" t="str">
        <f>'[1]прил 1 перечень и копии докумен'!B94</f>
        <v>Пожарный гидрант «ПГ-151» № 5</v>
      </c>
      <c r="C101" s="24" t="str">
        <f>'[1]прил 1 перечень и копии докумен'!C94</f>
        <v>г. Борзя, по ул. Журавлева возле трансформаторной будки</v>
      </c>
      <c r="D101" s="24" t="str">
        <f>'[1]приложение 1реестр прав на нед '!D95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1" s="22">
        <v>1</v>
      </c>
      <c r="F101" s="33" t="s">
        <v>89</v>
      </c>
      <c r="G101" s="22">
        <v>0</v>
      </c>
      <c r="H101" s="36">
        <f>'[1]допол перечень имущ недвижем'!E31</f>
        <v>0</v>
      </c>
      <c r="I101" s="36">
        <f>'[1]допол перечень имущ недвижем'!F31</f>
        <v>0</v>
      </c>
      <c r="J101" s="36">
        <f>'[1]допол перечень имущ недвижем'!G31</f>
        <v>0</v>
      </c>
      <c r="K101" s="36">
        <f>'[1]допол перечень имущ недвижем'!H31</f>
        <v>0</v>
      </c>
      <c r="L101" s="26">
        <f t="shared" si="2"/>
        <v>0</v>
      </c>
      <c r="M101" s="27">
        <v>0</v>
      </c>
    </row>
    <row r="102" spans="1:13" s="16" customFormat="1" ht="126" x14ac:dyDescent="0.25">
      <c r="A102" s="22">
        <v>91</v>
      </c>
      <c r="B102" s="23" t="str">
        <f>'[1]прил 1 перечень и копии докумен'!B95</f>
        <v xml:space="preserve">Пожарный гидрант «ПГ-150» № 6 </v>
      </c>
      <c r="C102" s="24" t="str">
        <f>'[1]прил 1 перечень и копии докумен'!C95</f>
        <v>г. Борзя, ул. Лазо, 98 (перекресток ул. Лазо ул. Журавлева)</v>
      </c>
      <c r="D102" s="24" t="str">
        <f>'[1]приложение 1реестр прав на нед '!D96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2" s="22">
        <v>1</v>
      </c>
      <c r="F102" s="33" t="s">
        <v>89</v>
      </c>
      <c r="G102" s="22">
        <v>0</v>
      </c>
      <c r="H102" s="36">
        <f>'[1]допол перечень имущ недвижем'!E32</f>
        <v>0</v>
      </c>
      <c r="I102" s="36">
        <f>'[1]допол перечень имущ недвижем'!F32</f>
        <v>0</v>
      </c>
      <c r="J102" s="36">
        <f>'[1]допол перечень имущ недвижем'!G32</f>
        <v>0</v>
      </c>
      <c r="K102" s="36">
        <f>'[1]допол перечень имущ недвижем'!H32</f>
        <v>0</v>
      </c>
      <c r="L102" s="26">
        <f t="shared" si="2"/>
        <v>0</v>
      </c>
      <c r="M102" s="27">
        <v>0</v>
      </c>
    </row>
    <row r="103" spans="1:13" s="16" customFormat="1" ht="126" x14ac:dyDescent="0.25">
      <c r="A103" s="22">
        <v>92</v>
      </c>
      <c r="B103" s="23" t="str">
        <f>'[1]прил 1 перечень и копии докумен'!B96</f>
        <v>Пожарный гидрант «ПГ-150» № 7</v>
      </c>
      <c r="C103" s="24" t="str">
        <f>'[1]прил 1 перечень и копии докумен'!C96</f>
        <v>г. Борзя, ул. Лазо, 98 (перекресток ул. Лазо ул. Журавлева)</v>
      </c>
      <c r="D103" s="24" t="str">
        <f>'[1]приложение 1реестр прав на нед '!D97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3" s="22">
        <v>1</v>
      </c>
      <c r="F103" s="33" t="s">
        <v>89</v>
      </c>
      <c r="G103" s="22">
        <v>0</v>
      </c>
      <c r="H103" s="36">
        <f>'[1]допол перечень имущ недвижем'!E33</f>
        <v>0</v>
      </c>
      <c r="I103" s="36">
        <f>'[1]допол перечень имущ недвижем'!F33</f>
        <v>0</v>
      </c>
      <c r="J103" s="36">
        <f>'[1]допол перечень имущ недвижем'!G33</f>
        <v>0</v>
      </c>
      <c r="K103" s="36">
        <f>'[1]допол перечень имущ недвижем'!H33</f>
        <v>0</v>
      </c>
      <c r="L103" s="26">
        <f t="shared" si="2"/>
        <v>0</v>
      </c>
      <c r="M103" s="27">
        <v>0</v>
      </c>
    </row>
    <row r="104" spans="1:13" s="16" customFormat="1" ht="126" x14ac:dyDescent="0.25">
      <c r="A104" s="22">
        <v>93</v>
      </c>
      <c r="B104" s="23" t="str">
        <f>'[1]прил 1 перечень и копии докумен'!B97</f>
        <v>Пожарный гидрант «ПГ-150» № 8</v>
      </c>
      <c r="C104" s="24" t="str">
        <f>'[1]прил 1 перечень и копии докумен'!C97</f>
        <v xml:space="preserve">г. Борзя, напротив дома ул. Ведерникова,29 </v>
      </c>
      <c r="D104" s="24" t="str">
        <f>'[1]приложение 1реестр прав на нед '!D98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4" s="22">
        <v>1</v>
      </c>
      <c r="F104" s="33" t="s">
        <v>91</v>
      </c>
      <c r="G104" s="22">
        <v>0</v>
      </c>
      <c r="H104" s="36">
        <f>'[1]допол перечень имущ недвижем'!E34</f>
        <v>0</v>
      </c>
      <c r="I104" s="36">
        <f>'[1]допол перечень имущ недвижем'!F34</f>
        <v>0</v>
      </c>
      <c r="J104" s="36">
        <f>'[1]допол перечень имущ недвижем'!G34</f>
        <v>0</v>
      </c>
      <c r="K104" s="36">
        <f>'[1]допол перечень имущ недвижем'!H34</f>
        <v>0</v>
      </c>
      <c r="L104" s="26">
        <f t="shared" si="2"/>
        <v>0</v>
      </c>
      <c r="M104" s="27">
        <v>0</v>
      </c>
    </row>
    <row r="105" spans="1:13" s="16" customFormat="1" ht="126" x14ac:dyDescent="0.25">
      <c r="A105" s="22">
        <v>94</v>
      </c>
      <c r="B105" s="23" t="str">
        <f>'[1]прил 1 перечень и копии докумен'!B98</f>
        <v>Пожарный гидрант «ПГ-150» № 9</v>
      </c>
      <c r="C105" s="24" t="str">
        <f>'[1]прил 1 перечень и копии докумен'!C98</f>
        <v>г. Борзя перекресток ул. Ведерникова и ул. Партизанская</v>
      </c>
      <c r="D105" s="24" t="str">
        <f>'[1]приложение 1реестр прав на нед '!D99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5" s="22">
        <v>1</v>
      </c>
      <c r="F105" s="33" t="s">
        <v>89</v>
      </c>
      <c r="G105" s="22">
        <v>0</v>
      </c>
      <c r="H105" s="36">
        <f>'[1]допол перечень имущ недвижем'!E35</f>
        <v>0</v>
      </c>
      <c r="I105" s="36">
        <f>'[1]допол перечень имущ недвижем'!F35</f>
        <v>0</v>
      </c>
      <c r="J105" s="36">
        <f>'[1]допол перечень имущ недвижем'!G35</f>
        <v>0</v>
      </c>
      <c r="K105" s="36">
        <f>'[1]допол перечень имущ недвижем'!H35</f>
        <v>0</v>
      </c>
      <c r="L105" s="26">
        <f t="shared" si="2"/>
        <v>0</v>
      </c>
      <c r="M105" s="27">
        <v>0</v>
      </c>
    </row>
    <row r="106" spans="1:13" s="16" customFormat="1" ht="126" x14ac:dyDescent="0.25">
      <c r="A106" s="22">
        <v>95</v>
      </c>
      <c r="B106" s="23" t="str">
        <f>'[1]прил 1 перечень и копии докумен'!B99</f>
        <v>Пожарный гидрант «ПГ-150» № 10</v>
      </c>
      <c r="C106" s="24" t="str">
        <f>'[1]прил 1 перечень и копии докумен'!C99</f>
        <v>г. Борзя, ул. Савватеевская, возле ворот Центральной котельной</v>
      </c>
      <c r="D106" s="24" t="str">
        <f>'[1]приложение 1реестр прав на нед '!D100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6" s="22">
        <v>1</v>
      </c>
      <c r="F106" s="33" t="s">
        <v>92</v>
      </c>
      <c r="G106" s="22">
        <v>0</v>
      </c>
      <c r="H106" s="36">
        <f>'[1]допол перечень имущ недвижем'!E36</f>
        <v>0</v>
      </c>
      <c r="I106" s="36">
        <f>'[1]допол перечень имущ недвижем'!F36</f>
        <v>0</v>
      </c>
      <c r="J106" s="36">
        <f>'[1]допол перечень имущ недвижем'!G36</f>
        <v>0</v>
      </c>
      <c r="K106" s="36">
        <f>'[1]допол перечень имущ недвижем'!H36</f>
        <v>0</v>
      </c>
      <c r="L106" s="26">
        <f t="shared" si="2"/>
        <v>0</v>
      </c>
      <c r="M106" s="27">
        <v>0</v>
      </c>
    </row>
    <row r="107" spans="1:13" s="16" customFormat="1" ht="126" x14ac:dyDescent="0.25">
      <c r="A107" s="22">
        <v>96</v>
      </c>
      <c r="B107" s="23" t="str">
        <f>'[1]прил 1 перечень и копии докумен'!B100</f>
        <v>Пожарный гидрант «ПГ-150» № 11</v>
      </c>
      <c r="C107" s="24" t="str">
        <f>'[1]прил 1 перечень и копии докумен'!C100</f>
        <v>г. Борзя, ул.Гурьева,80 квартал, школа-интернат</v>
      </c>
      <c r="D107" s="24" t="str">
        <f>'[1]приложение 1реестр прав на нед '!D101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7" s="22">
        <v>1</v>
      </c>
      <c r="F107" s="33" t="s">
        <v>89</v>
      </c>
      <c r="G107" s="22">
        <v>0</v>
      </c>
      <c r="H107" s="36">
        <f>'[1]допол перечень имущ недвижем'!E37</f>
        <v>0</v>
      </c>
      <c r="I107" s="36">
        <f>'[1]допол перечень имущ недвижем'!F37</f>
        <v>0</v>
      </c>
      <c r="J107" s="36">
        <f>'[1]допол перечень имущ недвижем'!G37</f>
        <v>0</v>
      </c>
      <c r="K107" s="36">
        <f>'[1]допол перечень имущ недвижем'!H37</f>
        <v>0</v>
      </c>
      <c r="L107" s="26">
        <f t="shared" si="2"/>
        <v>0</v>
      </c>
      <c r="M107" s="27">
        <v>0</v>
      </c>
    </row>
    <row r="108" spans="1:13" s="16" customFormat="1" ht="126" x14ac:dyDescent="0.25">
      <c r="A108" s="22">
        <v>97</v>
      </c>
      <c r="B108" s="23" t="str">
        <f>'[1]прил 1 перечень и копии докумен'!B101</f>
        <v>Пожарный гидрант «ПГ-150» № 12</v>
      </c>
      <c r="C108" s="24" t="str">
        <f>'[1]прил 1 перечень и копии докумен'!C101</f>
        <v>г. Борзя, угол ул.Гурьева,27 и ул. Геологическая</v>
      </c>
      <c r="D108" s="24" t="str">
        <f>'[1]приложение 1реестр прав на нед '!D102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8" s="22">
        <v>1</v>
      </c>
      <c r="F108" s="33" t="s">
        <v>89</v>
      </c>
      <c r="G108" s="22">
        <v>0</v>
      </c>
      <c r="H108" s="36">
        <f>'[1]допол перечень имущ недвижем'!E38</f>
        <v>0</v>
      </c>
      <c r="I108" s="36">
        <f>'[1]допол перечень имущ недвижем'!F38</f>
        <v>0</v>
      </c>
      <c r="J108" s="36">
        <f>'[1]допол перечень имущ недвижем'!G38</f>
        <v>0</v>
      </c>
      <c r="K108" s="36">
        <f>'[1]допол перечень имущ недвижем'!H38</f>
        <v>0</v>
      </c>
      <c r="L108" s="26">
        <f t="shared" si="2"/>
        <v>0</v>
      </c>
      <c r="M108" s="27">
        <v>0</v>
      </c>
    </row>
    <row r="109" spans="1:13" s="16" customFormat="1" ht="126" x14ac:dyDescent="0.25">
      <c r="A109" s="22">
        <v>98</v>
      </c>
      <c r="B109" s="23" t="str">
        <f>'[1]прил 1 перечень и копии докумен'!B102</f>
        <v>Пожарный гидрант «ПГ-150» № 13</v>
      </c>
      <c r="C109" s="24" t="str">
        <f>'[1]прил 1 перечень и копии докумен'!C102</f>
        <v>г. Борзя, угол ул. Савватеевская и ул. Железнодорожная</v>
      </c>
      <c r="D109" s="24" t="str">
        <f>'[1]приложение 1реестр прав на нед '!D103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09" s="22">
        <v>1</v>
      </c>
      <c r="F109" s="33" t="s">
        <v>89</v>
      </c>
      <c r="G109" s="22">
        <v>0</v>
      </c>
      <c r="H109" s="36">
        <f>'[1]допол перечень имущ недвижем'!E39</f>
        <v>0</v>
      </c>
      <c r="I109" s="36">
        <f>'[1]допол перечень имущ недвижем'!F39</f>
        <v>0</v>
      </c>
      <c r="J109" s="36">
        <f>'[1]допол перечень имущ недвижем'!G39</f>
        <v>0</v>
      </c>
      <c r="K109" s="36">
        <f>'[1]допол перечень имущ недвижем'!H39</f>
        <v>0</v>
      </c>
      <c r="L109" s="26">
        <f t="shared" si="2"/>
        <v>0</v>
      </c>
      <c r="M109" s="27">
        <v>0</v>
      </c>
    </row>
    <row r="110" spans="1:13" s="16" customFormat="1" ht="126" x14ac:dyDescent="0.25">
      <c r="A110" s="22">
        <v>99</v>
      </c>
      <c r="B110" s="23" t="str">
        <f>'[1]прил 1 перечень и копии докумен'!B103</f>
        <v>Пожарный гидрант «ПГ-150» № 14</v>
      </c>
      <c r="C110" s="24" t="str">
        <f>'[1]прил 1 перечень и копии докумен'!C103</f>
        <v>г. Борзя,  перекресток ул. Карла Маркса ул. Савватеевская на углу дома №98</v>
      </c>
      <c r="D110" s="24" t="str">
        <f>'[1]приложение 1реестр прав на нед '!D104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0" s="22">
        <v>1</v>
      </c>
      <c r="F110" s="33" t="s">
        <v>89</v>
      </c>
      <c r="G110" s="22">
        <v>0</v>
      </c>
      <c r="H110" s="36">
        <f>'[1]допол перечень имущ недвижем'!E40</f>
        <v>0</v>
      </c>
      <c r="I110" s="36">
        <f>'[1]допол перечень имущ недвижем'!F40</f>
        <v>0</v>
      </c>
      <c r="J110" s="36">
        <f>'[1]допол перечень имущ недвижем'!G40</f>
        <v>0</v>
      </c>
      <c r="K110" s="36">
        <f>'[1]допол перечень имущ недвижем'!H40</f>
        <v>0</v>
      </c>
      <c r="L110" s="26">
        <f t="shared" si="2"/>
        <v>0</v>
      </c>
      <c r="M110" s="27">
        <v>0</v>
      </c>
    </row>
    <row r="111" spans="1:13" s="16" customFormat="1" ht="126" x14ac:dyDescent="0.25">
      <c r="A111" s="22">
        <v>100</v>
      </c>
      <c r="B111" s="23" t="str">
        <f>'[1]прил 1 перечень и копии докумен'!B104</f>
        <v>Пожарный гидрант «ПГ-150» № 18</v>
      </c>
      <c r="C111" s="24" t="str">
        <f>'[1]прил 1 перечень и копии докумен'!C104</f>
        <v>г. Борзя,   на углу дома ул. Дзержинского,44</v>
      </c>
      <c r="D111" s="24" t="str">
        <f>'[1]приложение 1реестр прав на нед '!D105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1" s="22">
        <v>1</v>
      </c>
      <c r="F111" s="33" t="s">
        <v>89</v>
      </c>
      <c r="G111" s="22">
        <v>0</v>
      </c>
      <c r="H111" s="36">
        <f>'[1]допол перечень имущ недвижем'!E41</f>
        <v>0</v>
      </c>
      <c r="I111" s="36">
        <f>'[1]допол перечень имущ недвижем'!F41</f>
        <v>0</v>
      </c>
      <c r="J111" s="36">
        <f>'[1]допол перечень имущ недвижем'!G41</f>
        <v>0</v>
      </c>
      <c r="K111" s="36">
        <f>'[1]допол перечень имущ недвижем'!H41</f>
        <v>0</v>
      </c>
      <c r="L111" s="26">
        <f t="shared" si="2"/>
        <v>0</v>
      </c>
      <c r="M111" s="27">
        <v>0</v>
      </c>
    </row>
    <row r="112" spans="1:13" s="16" customFormat="1" ht="126" x14ac:dyDescent="0.25">
      <c r="A112" s="22">
        <v>101</v>
      </c>
      <c r="B112" s="23" t="str">
        <f>'[1]прил 1 перечень и копии докумен'!B105</f>
        <v>Пожарный гидрант «ПГ-150» № 20</v>
      </c>
      <c r="C112" s="24" t="str">
        <f>'[1]прил 1 перечень и копии докумен'!C105</f>
        <v>г. Борзя,  ул. Савватеевская на углу детского сада и дома 82</v>
      </c>
      <c r="D112" s="24" t="str">
        <f>'[1]приложение 1реестр прав на нед '!D106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2" s="22">
        <v>1</v>
      </c>
      <c r="F112" s="33" t="s">
        <v>89</v>
      </c>
      <c r="G112" s="22">
        <v>0</v>
      </c>
      <c r="H112" s="36">
        <f>'[1]допол перечень имущ недвижем'!E42</f>
        <v>0</v>
      </c>
      <c r="I112" s="36">
        <f>'[1]допол перечень имущ недвижем'!F42</f>
        <v>0</v>
      </c>
      <c r="J112" s="36">
        <f>'[1]допол перечень имущ недвижем'!G42</f>
        <v>0</v>
      </c>
      <c r="K112" s="36">
        <f>'[1]допол перечень имущ недвижем'!H42</f>
        <v>0</v>
      </c>
      <c r="L112" s="26">
        <f t="shared" si="2"/>
        <v>0</v>
      </c>
      <c r="M112" s="27">
        <v>0</v>
      </c>
    </row>
    <row r="113" spans="1:13" s="16" customFormat="1" ht="126" x14ac:dyDescent="0.25">
      <c r="A113" s="22">
        <v>102</v>
      </c>
      <c r="B113" s="23" t="str">
        <f>'[1]прил 1 перечень и копии докумен'!B106</f>
        <v>Пожарный гидрант «ПГ-150» № 21</v>
      </c>
      <c r="C113" s="24" t="str">
        <f>'[1]прил 1 перечень и копии докумен'!C106</f>
        <v>г. Борзя,  ул. Савватеевская, напротив дома 62А</v>
      </c>
      <c r="D113" s="24" t="str">
        <f>'[1]приложение 1реестр прав на нед '!D107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3" s="22">
        <v>1</v>
      </c>
      <c r="F113" s="33" t="s">
        <v>89</v>
      </c>
      <c r="G113" s="22">
        <v>0</v>
      </c>
      <c r="H113" s="36">
        <f>'[1]допол перечень имущ недвижем'!E43</f>
        <v>0</v>
      </c>
      <c r="I113" s="36">
        <f>'[1]допол перечень имущ недвижем'!F43</f>
        <v>0</v>
      </c>
      <c r="J113" s="36">
        <f>'[1]допол перечень имущ недвижем'!G43</f>
        <v>0</v>
      </c>
      <c r="K113" s="36">
        <f>'[1]допол перечень имущ недвижем'!H43</f>
        <v>0</v>
      </c>
      <c r="L113" s="26">
        <f t="shared" si="2"/>
        <v>0</v>
      </c>
      <c r="M113" s="27">
        <v>0</v>
      </c>
    </row>
    <row r="114" spans="1:13" s="16" customFormat="1" ht="126" x14ac:dyDescent="0.25">
      <c r="A114" s="22">
        <v>103</v>
      </c>
      <c r="B114" s="23" t="str">
        <f>'[1]прил 1 перечень и копии докумен'!B107</f>
        <v>Пожарный гидрант «ПГ-150» № 23</v>
      </c>
      <c r="C114" s="24" t="str">
        <f>'[1]прил 1 перечень и копии докумен'!C107</f>
        <v>г. Борзя, перекресток ул. Горького и пер .Деповской</v>
      </c>
      <c r="D114" s="24" t="str">
        <f>'[1]приложение 1реестр прав на нед '!D108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4" s="22">
        <v>1</v>
      </c>
      <c r="F114" s="33" t="s">
        <v>89</v>
      </c>
      <c r="G114" s="22">
        <v>0</v>
      </c>
      <c r="H114" s="36">
        <f>'[1]допол перечень имущ недвижем'!E44</f>
        <v>0</v>
      </c>
      <c r="I114" s="36">
        <f>'[1]допол перечень имущ недвижем'!F44</f>
        <v>0</v>
      </c>
      <c r="J114" s="36">
        <f>'[1]допол перечень имущ недвижем'!G44</f>
        <v>0</v>
      </c>
      <c r="K114" s="36">
        <f>'[1]допол перечень имущ недвижем'!H44</f>
        <v>0</v>
      </c>
      <c r="L114" s="26">
        <f t="shared" si="2"/>
        <v>0</v>
      </c>
      <c r="M114" s="27">
        <v>0</v>
      </c>
    </row>
    <row r="115" spans="1:13" s="16" customFormat="1" ht="126" x14ac:dyDescent="0.25">
      <c r="A115" s="22">
        <v>104</v>
      </c>
      <c r="B115" s="23" t="str">
        <f>'[1]прил 1 перечень и копии докумен'!B108</f>
        <v>Пожарный гидрант «ПГ-150» № 24</v>
      </c>
      <c r="C115" s="24" t="str">
        <f>'[1]прил 1 перечень и копии докумен'!C108</f>
        <v>г. Борзя, ул. Калинина, напротив дома №8</v>
      </c>
      <c r="D115" s="24" t="str">
        <f>'[1]приложение 1реестр прав на нед '!D109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5" s="22">
        <v>1</v>
      </c>
      <c r="F115" s="33" t="s">
        <v>89</v>
      </c>
      <c r="G115" s="22">
        <v>0</v>
      </c>
      <c r="H115" s="36">
        <f>'[1]допол перечень имущ недвижем'!E45</f>
        <v>0</v>
      </c>
      <c r="I115" s="36">
        <f>'[1]допол перечень имущ недвижем'!F45</f>
        <v>0</v>
      </c>
      <c r="J115" s="36">
        <f>'[1]допол перечень имущ недвижем'!G45</f>
        <v>0</v>
      </c>
      <c r="K115" s="36">
        <f>'[1]допол перечень имущ недвижем'!H45</f>
        <v>0</v>
      </c>
      <c r="L115" s="26">
        <f t="shared" si="2"/>
        <v>0</v>
      </c>
      <c r="M115" s="27">
        <v>0</v>
      </c>
    </row>
    <row r="116" spans="1:13" s="16" customFormat="1" ht="126" x14ac:dyDescent="0.25">
      <c r="A116" s="22">
        <v>105</v>
      </c>
      <c r="B116" s="23" t="str">
        <f>'[1]прил 1 перечень и копии докумен'!B109</f>
        <v>Пожарный гидрант «ПГ-150» № 25</v>
      </c>
      <c r="C116" s="24" t="str">
        <f>'[1]прил 1 перечень и копии докумен'!C109</f>
        <v>г. Борзя, ул. Дзержинского, напротив дома №27</v>
      </c>
      <c r="D116" s="24" t="str">
        <f>'[1]приложение 1реестр прав на нед '!D110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6" s="22">
        <v>1</v>
      </c>
      <c r="F116" s="33" t="s">
        <v>89</v>
      </c>
      <c r="G116" s="22">
        <v>0</v>
      </c>
      <c r="H116" s="36">
        <f>'[1]допол перечень имущ недвижем'!E46</f>
        <v>0</v>
      </c>
      <c r="I116" s="36">
        <f>'[1]допол перечень имущ недвижем'!F46</f>
        <v>0</v>
      </c>
      <c r="J116" s="36">
        <f>'[1]допол перечень имущ недвижем'!G46</f>
        <v>0</v>
      </c>
      <c r="K116" s="36">
        <f>'[1]допол перечень имущ недвижем'!H46</f>
        <v>0</v>
      </c>
      <c r="L116" s="26">
        <f t="shared" si="2"/>
        <v>0</v>
      </c>
      <c r="M116" s="27">
        <v>0</v>
      </c>
    </row>
    <row r="117" spans="1:13" s="16" customFormat="1" ht="126" x14ac:dyDescent="0.25">
      <c r="A117" s="22">
        <v>106</v>
      </c>
      <c r="B117" s="23" t="str">
        <f>'[1]прил 1 перечень и копии докумен'!B110</f>
        <v>Пожарный гидрант «ПГ-150» № 26</v>
      </c>
      <c r="C117" s="24" t="str">
        <f>'[1]прил 1 перечень и копии докумен'!C110</f>
        <v>г. Борзя, ул. Промышленная</v>
      </c>
      <c r="D117" s="24" t="str">
        <f>'[1]приложение 1реестр прав на нед '!D111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E117" s="22">
        <v>1</v>
      </c>
      <c r="F117" s="25" t="s">
        <v>89</v>
      </c>
      <c r="G117" s="22">
        <v>0</v>
      </c>
      <c r="H117" s="36">
        <f>'[1]допол перечень имущ недвижем'!E47</f>
        <v>0</v>
      </c>
      <c r="I117" s="36">
        <f>'[1]допол перечень имущ недвижем'!F47</f>
        <v>0</v>
      </c>
      <c r="J117" s="36">
        <f>'[1]допол перечень имущ недвижем'!G47</f>
        <v>0</v>
      </c>
      <c r="K117" s="36">
        <f>'[1]допол перечень имущ недвижем'!H47</f>
        <v>0</v>
      </c>
      <c r="L117" s="26">
        <f t="shared" si="2"/>
        <v>0</v>
      </c>
      <c r="M117" s="27">
        <v>0</v>
      </c>
    </row>
    <row r="118" spans="1:13" s="16" customFormat="1" ht="15.75" x14ac:dyDescent="0.25">
      <c r="A118" s="22">
        <v>107</v>
      </c>
      <c r="B118" s="81" t="str">
        <f>'[1]прил 1 перечень и копии докумен'!B111</f>
        <v>Бесхозяйные  инженерные сети</v>
      </c>
      <c r="C118" s="82"/>
      <c r="D118" s="82"/>
      <c r="E118" s="82"/>
      <c r="F118" s="82"/>
      <c r="G118" s="82"/>
      <c r="H118" s="82"/>
      <c r="I118" s="82"/>
      <c r="J118" s="82"/>
      <c r="K118" s="82"/>
      <c r="L118" s="82"/>
      <c r="M118" s="83"/>
    </row>
    <row r="119" spans="1:13" s="16" customFormat="1" ht="47.25" x14ac:dyDescent="0.25">
      <c r="A119" s="22">
        <v>108</v>
      </c>
      <c r="B119" s="23" t="str">
        <f>'[1]прил 1 перечень и копии докумен'!B112</f>
        <v xml:space="preserve">Бесхозяйные внутридворовые сети холодного водоснабжения  </v>
      </c>
      <c r="C119" s="24" t="str">
        <f>'[1]прил 1 перечень и копии докумен'!C112</f>
        <v>г. Борзя, ул.Советская,54 (бассейн)</v>
      </c>
      <c r="D119" s="24" t="str">
        <f>'[1]приложение 1реестр прав на нед '!D113</f>
        <v>Бесхозяйные</v>
      </c>
      <c r="E119" s="22">
        <v>1</v>
      </c>
      <c r="F119" s="25" t="s">
        <v>93</v>
      </c>
      <c r="G119" s="22">
        <v>0</v>
      </c>
      <c r="H119" s="29">
        <v>130</v>
      </c>
      <c r="I119" s="29">
        <v>2003</v>
      </c>
      <c r="J119" s="29">
        <v>0</v>
      </c>
      <c r="K119" s="36">
        <f t="shared" ref="K119:K182" si="4">((100/(2024-I119))*J119)/100</f>
        <v>0</v>
      </c>
      <c r="L119" s="26">
        <f t="shared" si="2"/>
        <v>0</v>
      </c>
      <c r="M119" s="27">
        <v>95</v>
      </c>
    </row>
    <row r="120" spans="1:13" s="16" customFormat="1" ht="47.25" x14ac:dyDescent="0.25">
      <c r="A120" s="22">
        <v>109</v>
      </c>
      <c r="B120" s="23" t="str">
        <f>'[1]прил 1 перечень и копии докумен'!B113</f>
        <v xml:space="preserve">Бесхозяйные внутридворовые сети холодного водоснабжения  </v>
      </c>
      <c r="C120" s="24" t="str">
        <f>'[1]прил 1 перечень и копии докумен'!C113</f>
        <v>г. Борзя, от Н11 через Н15 до ввода в МКД ул. Промышленная, д.2 «б», д.4 «а»</v>
      </c>
      <c r="D120" s="24" t="str">
        <f>'[1]приложение 1реестр прав на нед '!D114</f>
        <v>Бесхозяйные</v>
      </c>
      <c r="E120" s="22">
        <v>1</v>
      </c>
      <c r="F120" s="25" t="s">
        <v>94</v>
      </c>
      <c r="G120" s="22">
        <v>0</v>
      </c>
      <c r="H120" s="29">
        <v>231</v>
      </c>
      <c r="I120" s="29">
        <v>1993</v>
      </c>
      <c r="J120" s="29">
        <v>0</v>
      </c>
      <c r="K120" s="36">
        <f t="shared" si="4"/>
        <v>0</v>
      </c>
      <c r="L120" s="26">
        <f t="shared" si="2"/>
        <v>0</v>
      </c>
      <c r="M120" s="27">
        <v>95</v>
      </c>
    </row>
    <row r="121" spans="1:13" s="16" customFormat="1" ht="47.25" x14ac:dyDescent="0.25">
      <c r="A121" s="22">
        <v>110</v>
      </c>
      <c r="B121" s="23" t="str">
        <f>'[1]прил 1 перечень и копии докумен'!B114</f>
        <v xml:space="preserve">Бесхозяйные внутридворовые сети холодного водоснабжения  </v>
      </c>
      <c r="C121" s="24" t="str">
        <f>'[1]прил 1 перечень и копии докумен'!C114</f>
        <v>г. Борзя, в границах МКД ул. Лазо, д.63 от ТК8 до ТК8-1</v>
      </c>
      <c r="D121" s="24" t="str">
        <f>'[1]приложение 1реестр прав на нед '!D115</f>
        <v>Бесхозяйные</v>
      </c>
      <c r="E121" s="22">
        <v>1</v>
      </c>
      <c r="F121" s="25" t="s">
        <v>95</v>
      </c>
      <c r="G121" s="22">
        <v>0</v>
      </c>
      <c r="H121" s="29">
        <v>60</v>
      </c>
      <c r="I121" s="29">
        <v>1986</v>
      </c>
      <c r="J121" s="29">
        <v>0</v>
      </c>
      <c r="K121" s="36">
        <f t="shared" si="4"/>
        <v>0</v>
      </c>
      <c r="L121" s="26">
        <f t="shared" si="2"/>
        <v>0</v>
      </c>
      <c r="M121" s="27">
        <v>95</v>
      </c>
    </row>
    <row r="122" spans="1:13" s="16" customFormat="1" ht="47.25" x14ac:dyDescent="0.25">
      <c r="A122" s="22">
        <v>111</v>
      </c>
      <c r="B122" s="23" t="str">
        <f>'[1]прил 1 перечень и копии докумен'!B115</f>
        <v xml:space="preserve">Бесхозяйные внутридворовые сети холодного водоснабжения  </v>
      </c>
      <c r="C122" s="24" t="str">
        <f>'[1]прил 1 перечень и копии докумен'!C115</f>
        <v>г. Борзя, от СКцв 51/60-5 дом ТК57 до ввода в МКД ул.Дзержинского,11</v>
      </c>
      <c r="D122" s="24" t="str">
        <f>'[1]приложение 1реестр прав на нед '!D116</f>
        <v>Бесхозяйные</v>
      </c>
      <c r="E122" s="22">
        <v>1</v>
      </c>
      <c r="F122" s="25" t="s">
        <v>96</v>
      </c>
      <c r="G122" s="22">
        <v>0</v>
      </c>
      <c r="H122" s="29">
        <v>93</v>
      </c>
      <c r="I122" s="29">
        <v>1968</v>
      </c>
      <c r="J122" s="29">
        <v>0</v>
      </c>
      <c r="K122" s="36">
        <f t="shared" si="4"/>
        <v>0</v>
      </c>
      <c r="L122" s="26">
        <f t="shared" si="2"/>
        <v>0</v>
      </c>
      <c r="M122" s="27">
        <v>95</v>
      </c>
    </row>
    <row r="123" spans="1:13" s="16" customFormat="1" ht="47.25" x14ac:dyDescent="0.25">
      <c r="A123" s="22">
        <v>112</v>
      </c>
      <c r="B123" s="23" t="str">
        <f>'[1]прил 1 перечень и копии докумен'!B116</f>
        <v xml:space="preserve">Бесхозяйные внутридворовые сети холодного водоснабжения  </v>
      </c>
      <c r="C123" s="24" t="str">
        <f>'[1]прил 1 перечень и копии докумен'!C116</f>
        <v>г. Борзя, ул.Горького,18, от водокачки до МКД Зеленый, 16.</v>
      </c>
      <c r="D123" s="24" t="str">
        <f>'[1]приложение 1реестр прав на нед '!D117</f>
        <v>Бесхозяйные</v>
      </c>
      <c r="E123" s="22">
        <v>1</v>
      </c>
      <c r="F123" s="25" t="s">
        <v>97</v>
      </c>
      <c r="G123" s="22">
        <v>0</v>
      </c>
      <c r="H123" s="29">
        <v>385</v>
      </c>
      <c r="I123" s="29">
        <v>1958</v>
      </c>
      <c r="J123" s="29">
        <v>0</v>
      </c>
      <c r="K123" s="36">
        <f t="shared" si="4"/>
        <v>0</v>
      </c>
      <c r="L123" s="26">
        <f t="shared" si="2"/>
        <v>0</v>
      </c>
      <c r="M123" s="27">
        <v>95</v>
      </c>
    </row>
    <row r="124" spans="1:13" s="16" customFormat="1" ht="47.25" x14ac:dyDescent="0.25">
      <c r="A124" s="22">
        <v>113</v>
      </c>
      <c r="B124" s="23" t="str">
        <f>'[1]прил 1 перечень и копии докумен'!B117</f>
        <v xml:space="preserve">Бесхозяйные внутридворовые сети холодного водоснабжения  </v>
      </c>
      <c r="C124" s="24" t="str">
        <f>'[1]прил 1 перечень и копии докумен'!C117</f>
        <v xml:space="preserve">г. Борзя, от МКД пер. Зеленый, 61 до МКД пер. Зеленый, д.65 «а», д.65 «б», д.65 «в». </v>
      </c>
      <c r="D124" s="24" t="str">
        <f>'[1]приложение 1реестр прав на нед '!D118</f>
        <v>Бесхозяйные</v>
      </c>
      <c r="E124" s="22">
        <v>1</v>
      </c>
      <c r="F124" s="25" t="s">
        <v>96</v>
      </c>
      <c r="G124" s="22">
        <v>0</v>
      </c>
      <c r="H124" s="29">
        <v>111</v>
      </c>
      <c r="I124" s="29">
        <v>1983</v>
      </c>
      <c r="J124" s="29">
        <v>0</v>
      </c>
      <c r="K124" s="36">
        <f t="shared" si="4"/>
        <v>0</v>
      </c>
      <c r="L124" s="26">
        <f t="shared" si="2"/>
        <v>0</v>
      </c>
      <c r="M124" s="27">
        <v>95</v>
      </c>
    </row>
    <row r="125" spans="1:13" s="16" customFormat="1" ht="47.25" x14ac:dyDescent="0.25">
      <c r="A125" s="22">
        <v>114</v>
      </c>
      <c r="B125" s="23" t="str">
        <f>'[1]прил 1 перечень и копии докумен'!B118</f>
        <v xml:space="preserve">Бесхозяйные внутридворовые  сети холодного водоснабжения  </v>
      </c>
      <c r="C125" s="24" t="str">
        <f>'[1]прил 1 перечень и копии докумен'!C118</f>
        <v xml:space="preserve">   г. Борзя, от МКД, пер. Зеленый, 65 «в» до МКД пер. Зеленый, д.65 «б». </v>
      </c>
      <c r="D125" s="24" t="str">
        <f>'[1]приложение 1реестр прав на нед '!D119</f>
        <v>Бесхозяйные</v>
      </c>
      <c r="E125" s="22">
        <v>1</v>
      </c>
      <c r="F125" s="25" t="s">
        <v>96</v>
      </c>
      <c r="G125" s="22">
        <v>0</v>
      </c>
      <c r="H125" s="29">
        <v>12</v>
      </c>
      <c r="I125" s="29">
        <v>1985</v>
      </c>
      <c r="J125" s="29">
        <v>0</v>
      </c>
      <c r="K125" s="36">
        <f t="shared" si="4"/>
        <v>0</v>
      </c>
      <c r="L125" s="26">
        <f t="shared" si="2"/>
        <v>0</v>
      </c>
      <c r="M125" s="27">
        <v>95</v>
      </c>
    </row>
    <row r="126" spans="1:13" s="16" customFormat="1" ht="47.25" x14ac:dyDescent="0.25">
      <c r="A126" s="22">
        <v>115</v>
      </c>
      <c r="B126" s="23" t="str">
        <f>'[1]прил 1 перечень и копии докумен'!B119</f>
        <v xml:space="preserve">Бесхозяйные внутри дворовые  сети холодного водоснабжения  </v>
      </c>
      <c r="C126" s="24" t="str">
        <f>'[1]прил 1 перечень и копии докумен'!C119</f>
        <v xml:space="preserve">   г. Борзя, от МКД, пер. Зеленый, 65 «в» до МКД пер. Зеленый, д.65 «а». </v>
      </c>
      <c r="D126" s="24" t="str">
        <f>'[1]приложение 1реестр прав на нед '!D120</f>
        <v>Бесхозяйные</v>
      </c>
      <c r="E126" s="22">
        <v>1</v>
      </c>
      <c r="F126" s="25" t="s">
        <v>96</v>
      </c>
      <c r="G126" s="22">
        <v>0</v>
      </c>
      <c r="H126" s="29">
        <v>75</v>
      </c>
      <c r="I126" s="29">
        <v>1985</v>
      </c>
      <c r="J126" s="29">
        <v>0</v>
      </c>
      <c r="K126" s="36">
        <f t="shared" si="4"/>
        <v>0</v>
      </c>
      <c r="L126" s="26">
        <f t="shared" si="2"/>
        <v>0</v>
      </c>
      <c r="M126" s="27">
        <v>95</v>
      </c>
    </row>
    <row r="127" spans="1:13" s="16" customFormat="1" ht="47.25" x14ac:dyDescent="0.25">
      <c r="A127" s="22">
        <v>116</v>
      </c>
      <c r="B127" s="23" t="str">
        <f>'[1]прил 1 перечень и копии докумен'!B120</f>
        <v xml:space="preserve">Бесхозяйные внутридворовые  сети холодного водоснабжения  </v>
      </c>
      <c r="C127" s="24" t="str">
        <f>'[1]прил 1 перечень и копии докумен'!C120</f>
        <v xml:space="preserve">  Сети холодного водоснабжения, расположенные по адресам: - г. Борзя, от МКД пер. Зеленый, 61 через территорию Дистанции электроснабжения </v>
      </c>
      <c r="D127" s="24" t="str">
        <f>'[1]приложение 1реестр прав на нед '!D121</f>
        <v>Бесхозяйные</v>
      </c>
      <c r="E127" s="22">
        <v>1</v>
      </c>
      <c r="F127" s="25" t="s">
        <v>96</v>
      </c>
      <c r="G127" s="22">
        <v>0</v>
      </c>
      <c r="H127" s="29">
        <v>174</v>
      </c>
      <c r="I127" s="29">
        <v>1983</v>
      </c>
      <c r="J127" s="29">
        <v>0</v>
      </c>
      <c r="K127" s="36">
        <f t="shared" si="4"/>
        <v>0</v>
      </c>
      <c r="L127" s="26">
        <f t="shared" si="2"/>
        <v>0</v>
      </c>
      <c r="M127" s="27">
        <v>95</v>
      </c>
    </row>
    <row r="128" spans="1:13" s="16" customFormat="1" ht="47.25" x14ac:dyDescent="0.25">
      <c r="A128" s="22">
        <v>117</v>
      </c>
      <c r="B128" s="23" t="str">
        <f>'[1]прил 1 перечень и копии докумен'!B121</f>
        <v xml:space="preserve">Бесхозяйные внутридворовые  сети холодного водоснабжения  </v>
      </c>
      <c r="C128" s="24" t="str">
        <f>'[1]прил 1 перечень и копии докумен'!C121</f>
        <v xml:space="preserve"> г. Борзя, от Дистанции водоснабжения до МКД пер. Зеленый,73. </v>
      </c>
      <c r="D128" s="24" t="str">
        <f>'[1]приложение 1реестр прав на нед '!D122</f>
        <v>Бесхозяйные</v>
      </c>
      <c r="E128" s="22">
        <v>1</v>
      </c>
      <c r="F128" s="25" t="s">
        <v>98</v>
      </c>
      <c r="G128" s="22">
        <v>0</v>
      </c>
      <c r="H128" s="29">
        <v>53</v>
      </c>
      <c r="I128" s="29">
        <v>1994</v>
      </c>
      <c r="J128" s="29">
        <v>0</v>
      </c>
      <c r="K128" s="36">
        <f t="shared" si="4"/>
        <v>0</v>
      </c>
      <c r="L128" s="26">
        <f t="shared" si="2"/>
        <v>0</v>
      </c>
      <c r="M128" s="27">
        <v>95</v>
      </c>
    </row>
    <row r="129" spans="1:13" s="16" customFormat="1" ht="47.25" x14ac:dyDescent="0.25">
      <c r="A129" s="22">
        <v>118</v>
      </c>
      <c r="B129" s="23" t="str">
        <f>'[1]прил 1 перечень и копии докумен'!B122</f>
        <v xml:space="preserve">Бесхозяйные внутридворовые  сети холодного водоснабжения  </v>
      </c>
      <c r="C129" s="24" t="str">
        <f>'[1]прил 1 перечень и копии докумен'!C122</f>
        <v xml:space="preserve"> г. Борзя, от МКД пер. Зеленый,73 до МКД пер. Зеленый, 69 «а». </v>
      </c>
      <c r="D129" s="24" t="str">
        <f>'[1]приложение 1реестр прав на нед '!D123</f>
        <v>Бесхозяйные</v>
      </c>
      <c r="E129" s="22">
        <v>1</v>
      </c>
      <c r="F129" s="25" t="s">
        <v>98</v>
      </c>
      <c r="G129" s="22">
        <v>0</v>
      </c>
      <c r="H129" s="29">
        <v>50</v>
      </c>
      <c r="I129" s="29">
        <v>1994</v>
      </c>
      <c r="J129" s="29">
        <v>0</v>
      </c>
      <c r="K129" s="36">
        <f t="shared" si="4"/>
        <v>0</v>
      </c>
      <c r="L129" s="26">
        <f t="shared" si="2"/>
        <v>0</v>
      </c>
      <c r="M129" s="27">
        <v>95</v>
      </c>
    </row>
    <row r="130" spans="1:13" s="16" customFormat="1" ht="63" x14ac:dyDescent="0.25">
      <c r="A130" s="22">
        <v>119</v>
      </c>
      <c r="B130" s="23" t="str">
        <f>'[1]прил 1 перечень и копии докумен'!B123</f>
        <v xml:space="preserve">Бесхозяйные внутридворовые  сети холодного водоснабжения  </v>
      </c>
      <c r="C130" s="24" t="str">
        <f>'[1]прил 1 перечень и копии докумен'!C123</f>
        <v xml:space="preserve">  г. Борзя, от МКД пер. Зеленый, 69 «а» до МКД Зеленый,71. </v>
      </c>
      <c r="D130" s="24" t="str">
        <f>'[1]приложение 1реестр прав на нед '!D124</f>
        <v>Бесхозяйные</v>
      </c>
      <c r="E130" s="22">
        <v>1</v>
      </c>
      <c r="F130" s="25" t="s">
        <v>99</v>
      </c>
      <c r="G130" s="22">
        <v>0</v>
      </c>
      <c r="H130" s="29">
        <v>63</v>
      </c>
      <c r="I130" s="29">
        <v>1986</v>
      </c>
      <c r="J130" s="29">
        <v>0</v>
      </c>
      <c r="K130" s="36">
        <f t="shared" si="4"/>
        <v>0</v>
      </c>
      <c r="L130" s="26">
        <f t="shared" si="2"/>
        <v>0</v>
      </c>
      <c r="M130" s="27">
        <v>95</v>
      </c>
    </row>
    <row r="131" spans="1:13" s="16" customFormat="1" ht="63" x14ac:dyDescent="0.25">
      <c r="A131" s="22">
        <v>120</v>
      </c>
      <c r="B131" s="23" t="str">
        <f>'[1]прил 1 перечень и копии докумен'!B124</f>
        <v xml:space="preserve">Бесхозяйные внутридворовые  сети холодного водоснабжения  </v>
      </c>
      <c r="C131" s="24" t="str">
        <f>'[1]прил 1 перечень и копии докумен'!C124</f>
        <v xml:space="preserve"> г. Борзя, от МКД пер. Зеленый,71 до МКД Зеленый, 69</v>
      </c>
      <c r="D131" s="24" t="str">
        <f>'[1]приложение 1реестр прав на нед '!D125</f>
        <v>Бесхозяйные</v>
      </c>
      <c r="E131" s="22">
        <v>1</v>
      </c>
      <c r="F131" s="25" t="s">
        <v>99</v>
      </c>
      <c r="G131" s="22">
        <v>0</v>
      </c>
      <c r="H131" s="29">
        <v>27</v>
      </c>
      <c r="I131" s="29">
        <v>1987</v>
      </c>
      <c r="J131" s="29">
        <v>0</v>
      </c>
      <c r="K131" s="36">
        <f t="shared" si="4"/>
        <v>0</v>
      </c>
      <c r="L131" s="26">
        <f t="shared" si="2"/>
        <v>0</v>
      </c>
      <c r="M131" s="27">
        <v>95</v>
      </c>
    </row>
    <row r="132" spans="1:13" s="16" customFormat="1" ht="47.25" x14ac:dyDescent="0.25">
      <c r="A132" s="22">
        <v>121</v>
      </c>
      <c r="B132" s="23" t="str">
        <f>'[1]прил 1 перечень и копии докумен'!B125</f>
        <v xml:space="preserve">Бесхозяйные внутридворовые  сети холодного водоснабжения  </v>
      </c>
      <c r="C132" s="24" t="str">
        <f>'[1]прил 1 перечень и копии докумен'!C125</f>
        <v xml:space="preserve"> г. Борзя, от МКД пер. Зеленый,69 до МКД Зеленый, 67</v>
      </c>
      <c r="D132" s="24" t="str">
        <f>'[1]приложение 1реестр прав на нед '!D126</f>
        <v>Бесхозяйные</v>
      </c>
      <c r="E132" s="22">
        <v>1</v>
      </c>
      <c r="F132" s="25" t="s">
        <v>96</v>
      </c>
      <c r="G132" s="22">
        <v>0</v>
      </c>
      <c r="H132" s="29">
        <v>41</v>
      </c>
      <c r="I132" s="29">
        <v>1984</v>
      </c>
      <c r="J132" s="29">
        <v>0</v>
      </c>
      <c r="K132" s="36">
        <f t="shared" si="4"/>
        <v>0</v>
      </c>
      <c r="L132" s="26">
        <f t="shared" si="2"/>
        <v>0</v>
      </c>
      <c r="M132" s="27">
        <v>95</v>
      </c>
    </row>
    <row r="133" spans="1:13" s="16" customFormat="1" ht="47.25" x14ac:dyDescent="0.25">
      <c r="A133" s="22">
        <v>122</v>
      </c>
      <c r="B133" s="23" t="str">
        <f>'[1]прил 1 перечень и копии докумен'!B126</f>
        <v xml:space="preserve">Бесхозяйные внутридворовые  сети холодного водоснабжения  </v>
      </c>
      <c r="C133" s="24" t="str">
        <f>'[1]прил 1 перечень и копии докумен'!C126</f>
        <v xml:space="preserve"> г. Борзя, от МКД пер. Зеленый,71 до МКД Зеленый, 1 «б». </v>
      </c>
      <c r="D133" s="24" t="str">
        <f>'[1]приложение 1реестр прав на нед '!D127</f>
        <v>Бесхозяйные</v>
      </c>
      <c r="E133" s="22">
        <v>1</v>
      </c>
      <c r="F133" s="25" t="s">
        <v>96</v>
      </c>
      <c r="G133" s="22">
        <v>0</v>
      </c>
      <c r="H133" s="29">
        <v>30</v>
      </c>
      <c r="I133" s="29">
        <v>1987</v>
      </c>
      <c r="J133" s="29">
        <v>0</v>
      </c>
      <c r="K133" s="36">
        <f t="shared" si="4"/>
        <v>0</v>
      </c>
      <c r="L133" s="26">
        <f t="shared" si="2"/>
        <v>0</v>
      </c>
      <c r="M133" s="27">
        <v>95</v>
      </c>
    </row>
    <row r="134" spans="1:13" s="16" customFormat="1" ht="31.5" x14ac:dyDescent="0.25">
      <c r="A134" s="22">
        <v>123</v>
      </c>
      <c r="B134" s="23" t="str">
        <f>'[1]прил 1 перечень и копии докумен'!B127</f>
        <v xml:space="preserve">Бесхозяйные внутридворовые  сети холодного водоснабжения  </v>
      </c>
      <c r="C134" s="24" t="str">
        <f>'[1]прил 1 перечень и копии докумен'!C127</f>
        <v xml:space="preserve"> г. Борзя, от Центрального водовода проходит через участок ул. Рабочая до Склада топлива. </v>
      </c>
      <c r="D134" s="24" t="str">
        <f>'[1]приложение 1реестр прав на нед '!D128</f>
        <v>Бесхозяйные</v>
      </c>
      <c r="E134" s="22">
        <v>1</v>
      </c>
      <c r="F134" s="25" t="s">
        <v>100</v>
      </c>
      <c r="G134" s="22">
        <v>0</v>
      </c>
      <c r="H134" s="29">
        <v>26</v>
      </c>
      <c r="I134" s="29">
        <v>1987</v>
      </c>
      <c r="J134" s="29">
        <v>0</v>
      </c>
      <c r="K134" s="36">
        <f t="shared" si="4"/>
        <v>0</v>
      </c>
      <c r="L134" s="26">
        <f t="shared" si="2"/>
        <v>0</v>
      </c>
      <c r="M134" s="27">
        <v>95</v>
      </c>
    </row>
    <row r="135" spans="1:13" s="16" customFormat="1" ht="31.5" x14ac:dyDescent="0.25">
      <c r="A135" s="22">
        <v>124</v>
      </c>
      <c r="B135" s="23" t="str">
        <f>'[1]прил 1 перечень и копии докумен'!B128</f>
        <v xml:space="preserve">Бесхозяйные внутридворовые  сети холодного водоснабжения  </v>
      </c>
      <c r="C135" s="24" t="str">
        <f>'[1]прил 1 перечень и копии докумен'!C128</f>
        <v xml:space="preserve">г. Борзя, от метки 1007 до метки 1009 до ЦК 1010 до ввода в МКД ул.Кирова,61.  </v>
      </c>
      <c r="D135" s="24" t="str">
        <f>'[1]приложение 1реестр прав на нед '!D129</f>
        <v>Бесхозяйные</v>
      </c>
      <c r="E135" s="22">
        <v>1</v>
      </c>
      <c r="F135" s="25" t="s">
        <v>101</v>
      </c>
      <c r="G135" s="22">
        <v>0</v>
      </c>
      <c r="H135" s="29">
        <v>45</v>
      </c>
      <c r="I135" s="29">
        <v>1978</v>
      </c>
      <c r="J135" s="29">
        <v>0</v>
      </c>
      <c r="K135" s="36">
        <f t="shared" si="4"/>
        <v>0</v>
      </c>
      <c r="L135" s="26">
        <f t="shared" si="2"/>
        <v>0</v>
      </c>
      <c r="M135" s="27">
        <v>95</v>
      </c>
    </row>
    <row r="136" spans="1:13" s="16" customFormat="1" ht="47.25" x14ac:dyDescent="0.25">
      <c r="A136" s="22">
        <v>125</v>
      </c>
      <c r="B136" s="23" t="str">
        <f>'[1]прил 1 перечень и копии докумен'!B129</f>
        <v xml:space="preserve">Бесхозяйные внутридворовые  сети холодного водоснабжения  </v>
      </c>
      <c r="C136" s="24" t="str">
        <f>'[1]прил 1 перечень и копии докумен'!C129</f>
        <v xml:space="preserve">г.Борзя, от ТКЗ 7/13.0 (рядом МКД Чехова,3б), через УТ7/13, через УТ 7/11 до ТКЗ 7/11 до ввода в МКД ул. Ломоносова, д.2 и до ввода в МКД ул. Ломоносова, д.4 </v>
      </c>
      <c r="D136" s="24" t="str">
        <f>'[1]приложение 1реестр прав на нед '!D130</f>
        <v>Бесхозяйные</v>
      </c>
      <c r="E136" s="22">
        <v>1</v>
      </c>
      <c r="F136" s="25" t="s">
        <v>101</v>
      </c>
      <c r="G136" s="22">
        <v>0</v>
      </c>
      <c r="H136" s="37">
        <v>447</v>
      </c>
      <c r="I136" s="29">
        <v>1958</v>
      </c>
      <c r="J136" s="29">
        <v>0</v>
      </c>
      <c r="K136" s="36">
        <f t="shared" si="4"/>
        <v>0</v>
      </c>
      <c r="L136" s="26">
        <f t="shared" si="2"/>
        <v>0</v>
      </c>
      <c r="M136" s="27">
        <v>95</v>
      </c>
    </row>
    <row r="137" spans="1:13" s="16" customFormat="1" ht="47.25" x14ac:dyDescent="0.25">
      <c r="A137" s="22">
        <v>126</v>
      </c>
      <c r="B137" s="23" t="str">
        <f>'[1]прил 1 перечень и копии докумен'!B130</f>
        <v xml:space="preserve">Бесхозяйные внутридворовые  сети холодного водоснабжения  </v>
      </c>
      <c r="C137" s="24" t="str">
        <f>'[1]прил 1 перечень и копии докумен'!C130</f>
        <v xml:space="preserve">г. Борзя, ул. Промышленная, д.39, от ТК63 до ТК47 через ТК39,  через ТК40,  через ТК41, через ТК42,  через ТК43,  через ТК44,  через ТК45 до ТК46   (до границ земельного участка МКД ул. Промышленная, 26) </v>
      </c>
      <c r="D137" s="24" t="str">
        <f>'[1]приложение 1реестр прав на нед '!D131</f>
        <v>Бесхозяйные</v>
      </c>
      <c r="E137" s="22">
        <v>1</v>
      </c>
      <c r="F137" s="25" t="s">
        <v>101</v>
      </c>
      <c r="G137" s="22">
        <v>0</v>
      </c>
      <c r="H137" s="29">
        <v>401</v>
      </c>
      <c r="I137" s="29">
        <v>1999</v>
      </c>
      <c r="J137" s="29">
        <v>0</v>
      </c>
      <c r="K137" s="36">
        <f t="shared" si="4"/>
        <v>0</v>
      </c>
      <c r="L137" s="26">
        <f t="shared" si="2"/>
        <v>0</v>
      </c>
      <c r="M137" s="27">
        <v>95</v>
      </c>
    </row>
    <row r="138" spans="1:13" s="16" customFormat="1" ht="31.5" x14ac:dyDescent="0.25">
      <c r="A138" s="22">
        <v>127</v>
      </c>
      <c r="B138" s="23" t="str">
        <f>'[1]прил 1 перечень и копии докумен'!B131</f>
        <v xml:space="preserve">Бесхозяйные внутридворовые  сети холодного водоснабжения  </v>
      </c>
      <c r="C138" s="24" t="str">
        <f>'[1]прил 1 перечень и копии докумен'!C131</f>
        <v xml:space="preserve">г. Борзя, от ТК 28  (МКД пер. Переездный, 1) до ТК27 (МКД пер. Переездный, 2) </v>
      </c>
      <c r="D138" s="24" t="str">
        <f>'[1]приложение 1реестр прав на нед '!D132</f>
        <v>Бесхозяйные</v>
      </c>
      <c r="E138" s="22">
        <v>1</v>
      </c>
      <c r="F138" s="25" t="s">
        <v>101</v>
      </c>
      <c r="G138" s="22">
        <v>0</v>
      </c>
      <c r="H138" s="29">
        <v>71</v>
      </c>
      <c r="I138" s="29">
        <v>1965</v>
      </c>
      <c r="J138" s="29">
        <v>0</v>
      </c>
      <c r="K138" s="36">
        <f t="shared" si="4"/>
        <v>0</v>
      </c>
      <c r="L138" s="26">
        <f t="shared" si="2"/>
        <v>0</v>
      </c>
      <c r="M138" s="27">
        <v>95</v>
      </c>
    </row>
    <row r="139" spans="1:13" s="16" customFormat="1" ht="63" x14ac:dyDescent="0.25">
      <c r="A139" s="22">
        <v>128</v>
      </c>
      <c r="B139" s="23" t="str">
        <f>'[1]прил 1 перечень и копии докумен'!B132</f>
        <v xml:space="preserve">Бесхозяйные внутридворовые  сети канализации  </v>
      </c>
      <c r="C139" s="24" t="str">
        <f>'[1]прил 1 перечень и копии докумен'!C132</f>
        <v xml:space="preserve"> г. Борзя, от КК978 (ул. Свердлова) через территорию «Россети», через территорию столярного цеха,  ул. Свердлова, 28 до КК10.10 (ул. Кирова). </v>
      </c>
      <c r="D139" s="24" t="str">
        <f>'[1]приложение 1реестр прав на нед '!D133</f>
        <v>Бесхозяйные</v>
      </c>
      <c r="E139" s="22">
        <v>1</v>
      </c>
      <c r="F139" s="25" t="s">
        <v>102</v>
      </c>
      <c r="G139" s="22">
        <v>0</v>
      </c>
      <c r="H139" s="37">
        <v>291</v>
      </c>
      <c r="I139" s="29"/>
      <c r="J139" s="29">
        <v>0</v>
      </c>
      <c r="K139" s="36">
        <f t="shared" si="4"/>
        <v>0</v>
      </c>
      <c r="L139" s="26">
        <f t="shared" si="2"/>
        <v>0</v>
      </c>
      <c r="M139" s="27">
        <v>95</v>
      </c>
    </row>
    <row r="140" spans="1:13" s="16" customFormat="1" ht="78.75" x14ac:dyDescent="0.25">
      <c r="A140" s="22">
        <v>129</v>
      </c>
      <c r="B140" s="23" t="str">
        <f>'[1]прил 1 перечень и копии докумен'!B133</f>
        <v xml:space="preserve">Бесхозяйные внутридворовые  сети холодного водоснабжения  </v>
      </c>
      <c r="C140" s="24" t="str">
        <f>'[1]прил 1 перечень и копии докумен'!C133</f>
        <v xml:space="preserve">г. Борзя, от ул. Гурьева (79 квартал), д.15, вдоль МКД Гурьева,14 до МКД ул.Гурьева,13. </v>
      </c>
      <c r="D140" s="24" t="str">
        <f>'[1]приложение 1реестр прав на нед '!D134</f>
        <v>Бесхозяйные</v>
      </c>
      <c r="E140" s="22">
        <v>1</v>
      </c>
      <c r="F140" s="25" t="s">
        <v>103</v>
      </c>
      <c r="G140" s="22">
        <v>0</v>
      </c>
      <c r="H140" s="37">
        <v>160</v>
      </c>
      <c r="I140" s="29">
        <v>1974</v>
      </c>
      <c r="J140" s="29">
        <v>0</v>
      </c>
      <c r="K140" s="36">
        <f t="shared" si="4"/>
        <v>0</v>
      </c>
      <c r="L140" s="26">
        <f t="shared" si="2"/>
        <v>0</v>
      </c>
      <c r="M140" s="27">
        <v>95</v>
      </c>
    </row>
    <row r="141" spans="1:13" s="16" customFormat="1" ht="94.5" x14ac:dyDescent="0.25">
      <c r="A141" s="22">
        <v>130</v>
      </c>
      <c r="B141" s="23" t="str">
        <f>'[1]прил 1 перечень и копии докумен'!B134</f>
        <v xml:space="preserve">Бесхозяйные внутридворовые  сети холодного водоснабжения  </v>
      </c>
      <c r="C141" s="24" t="str">
        <f>'[1]прил 1 перечень и копии докумен'!C134</f>
        <v xml:space="preserve">    г. Борзя, от пожарного гидранта через ТК14 до МКД ул. Савватеевская, д.82,от ТК14 через ТК15 до МКД ул.Савватеевская,д.80, от  ТК15 через УТ5 до ТК5/1 до ул.Савватеевская,д.62 «а», от УТ5 до ТК 5/1/1 до МКД ул. ул.Савватеевская,д.53,от ТК 5/1до ТК5/2 в район границ земельного участка ул. Советская, д.52 (МОУ СОШ. № 43)</v>
      </c>
      <c r="D141" s="24" t="str">
        <f>'[1]приложение 1реестр прав на нед '!D135</f>
        <v>Бесхозяйные</v>
      </c>
      <c r="E141" s="22">
        <v>1</v>
      </c>
      <c r="F141" s="25" t="s">
        <v>104</v>
      </c>
      <c r="G141" s="22">
        <v>0</v>
      </c>
      <c r="H141" s="29">
        <v>504</v>
      </c>
      <c r="I141" s="29">
        <v>1986</v>
      </c>
      <c r="J141" s="29">
        <v>0</v>
      </c>
      <c r="K141" s="36">
        <f t="shared" si="4"/>
        <v>0</v>
      </c>
      <c r="L141" s="26">
        <f t="shared" ref="L141:L204" si="5">J141-K141</f>
        <v>0</v>
      </c>
      <c r="M141" s="27">
        <v>95</v>
      </c>
    </row>
    <row r="142" spans="1:13" s="16" customFormat="1" ht="31.5" x14ac:dyDescent="0.25">
      <c r="A142" s="22">
        <v>131</v>
      </c>
      <c r="B142" s="23" t="str">
        <f>'[1]прил 1 перечень и копии докумен'!B135</f>
        <v xml:space="preserve">Бесхозяйные внутридворовые  сети холодного водоснабжения </v>
      </c>
      <c r="C142" s="24" t="str">
        <f>'[1]прил 1 перечень и копии докумен'!C135</f>
        <v xml:space="preserve">  г. Борзя, ул. Карла Маркса, д.87, от ТК5/2 до МКД </v>
      </c>
      <c r="D142" s="24" t="str">
        <f>'[1]приложение 1реестр прав на нед '!D136</f>
        <v>Бесхозяйные</v>
      </c>
      <c r="E142" s="38"/>
      <c r="F142" s="25" t="s">
        <v>104</v>
      </c>
      <c r="G142" s="22">
        <v>0</v>
      </c>
      <c r="H142" s="29">
        <v>127</v>
      </c>
      <c r="I142" s="29">
        <v>1981</v>
      </c>
      <c r="J142" s="29">
        <v>0</v>
      </c>
      <c r="K142" s="36">
        <f t="shared" si="4"/>
        <v>0</v>
      </c>
      <c r="L142" s="26">
        <f t="shared" si="5"/>
        <v>0</v>
      </c>
      <c r="M142" s="27">
        <v>95</v>
      </c>
    </row>
    <row r="143" spans="1:13" s="16" customFormat="1" ht="31.5" x14ac:dyDescent="0.25">
      <c r="A143" s="22">
        <v>132</v>
      </c>
      <c r="B143" s="23" t="str">
        <f>'[1]прил 1 перечень и копии докумен'!B136</f>
        <v xml:space="preserve">Бесхозяйные внутридворовые  сети холодного водоснабжения  </v>
      </c>
      <c r="C143" s="24" t="str">
        <f>'[1]прил 1 перечень и копии докумен'!C136</f>
        <v xml:space="preserve">г. Борзя, ул. Советская, д. 50, от ТК5/3 до МКД. </v>
      </c>
      <c r="D143" s="24" t="str">
        <f>'[1]приложение 1реестр прав на нед '!D137</f>
        <v>Бесхозяйные</v>
      </c>
      <c r="E143" s="22">
        <v>1</v>
      </c>
      <c r="F143" s="25" t="s">
        <v>104</v>
      </c>
      <c r="G143" s="22">
        <v>0</v>
      </c>
      <c r="H143" s="37">
        <v>24</v>
      </c>
      <c r="I143" s="29">
        <v>1981</v>
      </c>
      <c r="J143" s="29">
        <v>0</v>
      </c>
      <c r="K143" s="36">
        <f t="shared" si="4"/>
        <v>0</v>
      </c>
      <c r="L143" s="26">
        <f t="shared" si="5"/>
        <v>0</v>
      </c>
      <c r="M143" s="27">
        <v>95</v>
      </c>
    </row>
    <row r="144" spans="1:13" s="16" customFormat="1" ht="31.5" x14ac:dyDescent="0.25">
      <c r="A144" s="22">
        <v>133</v>
      </c>
      <c r="B144" s="23" t="str">
        <f>'[1]прил 1 перечень и копии докумен'!B137</f>
        <v xml:space="preserve">Бесхозяйные внутридворовые  сети холодного водоснабжения  </v>
      </c>
      <c r="C144" s="24" t="str">
        <f>'[1]прил 1 перечень и копии докумен'!C137</f>
        <v xml:space="preserve">г. Борзя,  ул. Карла Маркса, д.98, д.96, от ТК5/1 через УТ 6,через ТК6/1 до МКД.   </v>
      </c>
      <c r="D144" s="24" t="str">
        <f>'[1]приложение 1реестр прав на нед '!D138</f>
        <v>Бесхозяйные</v>
      </c>
      <c r="E144" s="22">
        <v>1</v>
      </c>
      <c r="F144" s="25" t="s">
        <v>104</v>
      </c>
      <c r="G144" s="22">
        <v>0</v>
      </c>
      <c r="H144" s="37">
        <v>219</v>
      </c>
      <c r="I144" s="29">
        <v>1988</v>
      </c>
      <c r="J144" s="29">
        <v>0</v>
      </c>
      <c r="K144" s="36">
        <f t="shared" si="4"/>
        <v>0</v>
      </c>
      <c r="L144" s="26">
        <f t="shared" si="5"/>
        <v>0</v>
      </c>
      <c r="M144" s="27">
        <v>95</v>
      </c>
    </row>
    <row r="145" spans="1:13" s="16" customFormat="1" ht="31.5" x14ac:dyDescent="0.25">
      <c r="A145" s="22">
        <v>134</v>
      </c>
      <c r="B145" s="23" t="str">
        <f>'[1]прил 1 перечень и копии докумен'!B138</f>
        <v xml:space="preserve">Бесхозяйные внутридворовые  сети холодного водоснабжения  </v>
      </c>
      <c r="C145" s="24" t="str">
        <f>'[1]прил 1 перечень и копии докумен'!C138</f>
        <v xml:space="preserve">г. Борзя, ул. Советская, д.30, от ТК6/1 через ТК6/1-1, через ТК6/3, через ТК6/3-1 </v>
      </c>
      <c r="D145" s="24" t="str">
        <f>'[1]приложение 1реестр прав на нед '!D139</f>
        <v>Бесхозяйные</v>
      </c>
      <c r="E145" s="22">
        <v>1</v>
      </c>
      <c r="F145" s="25" t="s">
        <v>104</v>
      </c>
      <c r="G145" s="22">
        <v>0</v>
      </c>
      <c r="H145" s="37">
        <v>290</v>
      </c>
      <c r="I145" s="29">
        <v>1980</v>
      </c>
      <c r="J145" s="29">
        <v>0</v>
      </c>
      <c r="K145" s="36">
        <f t="shared" si="4"/>
        <v>0</v>
      </c>
      <c r="L145" s="26">
        <f t="shared" si="5"/>
        <v>0</v>
      </c>
      <c r="M145" s="27">
        <v>95</v>
      </c>
    </row>
    <row r="146" spans="1:13" s="16" customFormat="1" ht="94.5" x14ac:dyDescent="0.25">
      <c r="A146" s="22">
        <v>135</v>
      </c>
      <c r="B146" s="23" t="str">
        <f>'[1]прил 1 перечень и копии докумен'!B139</f>
        <v xml:space="preserve">Бесхозяйные внутридворовые  сети холодного водоснабжения  </v>
      </c>
      <c r="C146" s="24" t="str">
        <f>'[1]прил 1 перечень и копии докумен'!C139</f>
        <v>г. Борзя, от ТК6/3 через ТК6/5 напротив Музыкальной школы, вдоль ДЮСШ до ТК6/7 через ТК6/9 напротив Медицинского училища до УТ7 перекрестка ул. Ленина-ул. Савватеевская.</v>
      </c>
      <c r="D146" s="24" t="str">
        <f>'[1]приложение 1реестр прав на нед '!D140</f>
        <v>Бесхозяйные</v>
      </c>
      <c r="E146" s="22">
        <v>1</v>
      </c>
      <c r="F146" s="25" t="s">
        <v>105</v>
      </c>
      <c r="G146" s="22">
        <v>0</v>
      </c>
      <c r="H146" s="29">
        <v>165</v>
      </c>
      <c r="I146" s="29">
        <v>1980</v>
      </c>
      <c r="J146" s="29">
        <v>0</v>
      </c>
      <c r="K146" s="36">
        <f t="shared" si="4"/>
        <v>0</v>
      </c>
      <c r="L146" s="26">
        <f t="shared" si="5"/>
        <v>0</v>
      </c>
      <c r="M146" s="27">
        <v>95</v>
      </c>
    </row>
    <row r="147" spans="1:13" s="16" customFormat="1" ht="47.25" x14ac:dyDescent="0.25">
      <c r="A147" s="22">
        <v>136</v>
      </c>
      <c r="B147" s="23" t="str">
        <f>'[1]прил 1 перечень и копии докумен'!B140</f>
        <v xml:space="preserve">Бесхозяйные внутридворовые  сети холодного водоснабжения  </v>
      </c>
      <c r="C147" s="24" t="str">
        <f>'[1]прил 1 перечень и копии докумен'!C140</f>
        <v>г. Борзя, от ТК6/7 через бывшую котельную ЦРММ до ТК7/1-3 до МКД: ул. Ленина, д.14, от ТК7/1-3 через ТК7/1-2 до ТК7/1-1, до МКД ул. Ленина, д.12, до МКД ул. Б. Хмельницкого, д.11.</v>
      </c>
      <c r="D147" s="24" t="str">
        <f>'[1]приложение 1реестр прав на нед '!D141</f>
        <v>Бесхозяйные</v>
      </c>
      <c r="E147" s="22">
        <v>1</v>
      </c>
      <c r="F147" s="25" t="s">
        <v>104</v>
      </c>
      <c r="G147" s="22">
        <v>0</v>
      </c>
      <c r="H147" s="29">
        <v>205</v>
      </c>
      <c r="I147" s="29">
        <v>1964</v>
      </c>
      <c r="J147" s="29">
        <v>0</v>
      </c>
      <c r="K147" s="36">
        <f t="shared" si="4"/>
        <v>0</v>
      </c>
      <c r="L147" s="26">
        <f t="shared" si="5"/>
        <v>0</v>
      </c>
      <c r="M147" s="27">
        <v>95</v>
      </c>
    </row>
    <row r="148" spans="1:13" s="16" customFormat="1" ht="31.5" x14ac:dyDescent="0.25">
      <c r="A148" s="22">
        <v>137</v>
      </c>
      <c r="B148" s="23" t="str">
        <f>'[1]прил 1 перечень и копии докумен'!B141</f>
        <v xml:space="preserve">Бесхозяйные внутридворовые  сети холодного водоснабжения  </v>
      </c>
      <c r="C148" s="24" t="str">
        <f>'[1]прил 1 перечень и копии докумен'!C141</f>
        <v xml:space="preserve">г. Борзя, от УТ7 до МКД ул. Ленина, д.27 </v>
      </c>
      <c r="D148" s="24" t="str">
        <f>'[1]приложение 1реестр прав на нед '!D142</f>
        <v>Бесхозяйные</v>
      </c>
      <c r="E148" s="22">
        <v>1</v>
      </c>
      <c r="F148" s="25" t="s">
        <v>104</v>
      </c>
      <c r="G148" s="22">
        <v>0</v>
      </c>
      <c r="H148" s="29">
        <v>42</v>
      </c>
      <c r="I148" s="29">
        <v>1964</v>
      </c>
      <c r="J148" s="29">
        <v>0</v>
      </c>
      <c r="K148" s="36">
        <f t="shared" si="4"/>
        <v>0</v>
      </c>
      <c r="L148" s="26">
        <f t="shared" si="5"/>
        <v>0</v>
      </c>
      <c r="M148" s="27">
        <v>95</v>
      </c>
    </row>
    <row r="149" spans="1:13" s="16" customFormat="1" ht="47.25" x14ac:dyDescent="0.25">
      <c r="A149" s="22">
        <v>138</v>
      </c>
      <c r="B149" s="23" t="str">
        <f>'[1]прил 1 перечень и копии докумен'!B142</f>
        <v xml:space="preserve">Бесхозяйные внутридворовые  сети холодного водоснабжения  </v>
      </c>
      <c r="C149" s="24" t="str">
        <f>'[1]прил 1 перечень и копии докумен'!C142</f>
        <v>г. Борзя, от Центрального водовода, от ул. Железнодорожной, д. 22, до границ земельного участка ТК10/4 в МОУ СОШ. № 240 (ул.Лазо,33)</v>
      </c>
      <c r="D149" s="24" t="str">
        <f>'[1]приложение 1реестр прав на нед '!D143</f>
        <v>Бесхозяйные</v>
      </c>
      <c r="E149" s="22">
        <v>1</v>
      </c>
      <c r="F149" s="25" t="s">
        <v>104</v>
      </c>
      <c r="G149" s="22">
        <v>0</v>
      </c>
      <c r="H149" s="29">
        <v>120</v>
      </c>
      <c r="I149" s="29">
        <v>1954</v>
      </c>
      <c r="J149" s="29">
        <v>0</v>
      </c>
      <c r="K149" s="36">
        <f t="shared" si="4"/>
        <v>0</v>
      </c>
      <c r="L149" s="26">
        <f t="shared" si="5"/>
        <v>0</v>
      </c>
      <c r="M149" s="27">
        <v>95</v>
      </c>
    </row>
    <row r="150" spans="1:13" s="16" customFormat="1" ht="63" x14ac:dyDescent="0.25">
      <c r="A150" s="22">
        <v>139</v>
      </c>
      <c r="B150" s="23" t="str">
        <f>'[1]прил 1 перечень и копии докумен'!B143</f>
        <v xml:space="preserve">Бесхозяйные внутридворовые  сети холодного водоснабжения  </v>
      </c>
      <c r="C150" s="24" t="str">
        <f>'[1]прил 1 перечень и копии докумен'!C143</f>
        <v>г. Борзя, от ТК10/2 через УТ10 ул. Железнодорожная, через ТК9/1, через УТ9 перекресток ул. Савватеевская-Лазо, вдоль ул. Савватеевской через ТК8/2, через УТ8, через ТК8/1 до МКД ул. Савватеевская, д.4</v>
      </c>
      <c r="D150" s="24" t="str">
        <f>'[1]приложение 1реестр прав на нед '!D144</f>
        <v>Бесхозяйные</v>
      </c>
      <c r="E150" s="22">
        <v>1</v>
      </c>
      <c r="F150" s="25" t="s">
        <v>104</v>
      </c>
      <c r="G150" s="22">
        <v>0</v>
      </c>
      <c r="H150" s="29">
        <v>345</v>
      </c>
      <c r="I150" s="29">
        <v>1978</v>
      </c>
      <c r="J150" s="29">
        <v>0</v>
      </c>
      <c r="K150" s="36">
        <f t="shared" si="4"/>
        <v>0</v>
      </c>
      <c r="L150" s="26">
        <f t="shared" si="5"/>
        <v>0</v>
      </c>
      <c r="M150" s="27">
        <v>95</v>
      </c>
    </row>
    <row r="151" spans="1:13" s="16" customFormat="1" ht="31.5" x14ac:dyDescent="0.25">
      <c r="A151" s="22">
        <v>140</v>
      </c>
      <c r="B151" s="23" t="str">
        <f>'[1]прил 1 перечень и копии докумен'!B144</f>
        <v xml:space="preserve">Бесхозяйные внутридворовые  сети холодного водоснабжения  </v>
      </c>
      <c r="C151" s="24" t="str">
        <f>'[1]прил 1 перечень и копии докумен'!C144</f>
        <v>г.Борзя, от МКД ул. Савватеевская, д.4 до МКД ул. Савватеевская, д.2</v>
      </c>
      <c r="D151" s="24" t="str">
        <f>'[1]приложение 1реестр прав на нед '!D145</f>
        <v>Бесхозяйные</v>
      </c>
      <c r="E151" s="22">
        <v>1</v>
      </c>
      <c r="F151" s="25" t="s">
        <v>104</v>
      </c>
      <c r="G151" s="22">
        <v>0</v>
      </c>
      <c r="H151" s="29">
        <v>17</v>
      </c>
      <c r="I151" s="29">
        <v>1978</v>
      </c>
      <c r="J151" s="29">
        <v>0</v>
      </c>
      <c r="K151" s="36">
        <f t="shared" si="4"/>
        <v>0</v>
      </c>
      <c r="L151" s="26">
        <f t="shared" si="5"/>
        <v>0</v>
      </c>
      <c r="M151" s="27">
        <v>95</v>
      </c>
    </row>
    <row r="152" spans="1:13" s="16" customFormat="1" ht="31.5" x14ac:dyDescent="0.25">
      <c r="A152" s="22">
        <v>141</v>
      </c>
      <c r="B152" s="23" t="str">
        <f>'[1]прил 1 перечень и копии докумен'!B145</f>
        <v xml:space="preserve">Бесхозяйные внутридворовые  сети холодного водоснабжения  </v>
      </c>
      <c r="C152" s="24" t="str">
        <f>'[1]прил 1 перечень и копии докумен'!C145</f>
        <v>г. Борзя, от ТК6/7 ул. Савватеевская до МКД ул. Савватеевская, д.15</v>
      </c>
      <c r="D152" s="24" t="str">
        <f>'[1]приложение 1реестр прав на нед '!D146</f>
        <v>Бесхозяйные</v>
      </c>
      <c r="E152" s="22">
        <v>1</v>
      </c>
      <c r="F152" s="25" t="s">
        <v>104</v>
      </c>
      <c r="G152" s="22">
        <v>0</v>
      </c>
      <c r="H152" s="29">
        <v>96</v>
      </c>
      <c r="I152" s="29">
        <v>1983</v>
      </c>
      <c r="J152" s="29">
        <v>0</v>
      </c>
      <c r="K152" s="36">
        <f t="shared" si="4"/>
        <v>0</v>
      </c>
      <c r="L152" s="26">
        <f t="shared" si="5"/>
        <v>0</v>
      </c>
      <c r="M152" s="27">
        <v>95</v>
      </c>
    </row>
    <row r="153" spans="1:13" s="16" customFormat="1" ht="31.5" x14ac:dyDescent="0.25">
      <c r="A153" s="22">
        <v>142</v>
      </c>
      <c r="B153" s="23" t="str">
        <f>'[1]прил 1 перечень и копии докумен'!B146</f>
        <v xml:space="preserve">Бесхозяйные внутридворовые  сети холодного водоснабжения  </v>
      </c>
      <c r="C153" s="24" t="str">
        <f>'[1]прил 1 перечень и копии докумен'!C146</f>
        <v>г. Борзя, от ТК8/1 транзитом ТК8/3  и УТ8/1 через рынок «Шик» до ТК8/1-2 через ТК8/1-4 МКД ул.Лазо,д.24</v>
      </c>
      <c r="D153" s="24" t="str">
        <f>'[1]приложение 1реестр прав на нед '!D147</f>
        <v>Бесхозяйные</v>
      </c>
      <c r="E153" s="22">
        <v>1</v>
      </c>
      <c r="F153" s="25" t="s">
        <v>104</v>
      </c>
      <c r="G153" s="22">
        <v>0</v>
      </c>
      <c r="H153" s="29">
        <v>189</v>
      </c>
      <c r="I153" s="29">
        <v>1975</v>
      </c>
      <c r="J153" s="29">
        <v>0</v>
      </c>
      <c r="K153" s="36">
        <f t="shared" si="4"/>
        <v>0</v>
      </c>
      <c r="L153" s="26">
        <f t="shared" si="5"/>
        <v>0</v>
      </c>
      <c r="M153" s="27">
        <v>95</v>
      </c>
    </row>
    <row r="154" spans="1:13" s="16" customFormat="1" ht="31.5" x14ac:dyDescent="0.25">
      <c r="A154" s="22">
        <v>143</v>
      </c>
      <c r="B154" s="23" t="str">
        <f>'[1]прил 1 перечень и копии докумен'!B147</f>
        <v xml:space="preserve">Бесхозяйные внутридворовые  сети холодного водоснабжения  </v>
      </c>
      <c r="C154" s="24" t="str">
        <f>'[1]прил 1 перечень и копии докумен'!C147</f>
        <v>г. Борзя, от ТК8/1-2 до МКД ул. Б. Хмельницкого, д.1</v>
      </c>
      <c r="D154" s="24" t="str">
        <f>'[1]приложение 1реестр прав на нед '!D148</f>
        <v>Бесхозяйные</v>
      </c>
      <c r="E154" s="22">
        <v>1</v>
      </c>
      <c r="F154" s="25" t="s">
        <v>104</v>
      </c>
      <c r="G154" s="22">
        <v>0</v>
      </c>
      <c r="H154" s="29">
        <v>17</v>
      </c>
      <c r="I154" s="29">
        <v>1974</v>
      </c>
      <c r="J154" s="29">
        <v>0</v>
      </c>
      <c r="K154" s="36">
        <f t="shared" si="4"/>
        <v>0</v>
      </c>
      <c r="L154" s="26">
        <f t="shared" si="5"/>
        <v>0</v>
      </c>
      <c r="M154" s="27">
        <v>95</v>
      </c>
    </row>
    <row r="155" spans="1:13" s="16" customFormat="1" ht="31.5" x14ac:dyDescent="0.25">
      <c r="A155" s="22">
        <v>144</v>
      </c>
      <c r="B155" s="23" t="str">
        <f>'[1]прил 1 перечень и копии докумен'!B148</f>
        <v xml:space="preserve">Бесхозяйные внутридворовые  сети холодного водоснабжения  </v>
      </c>
      <c r="C155" s="24" t="str">
        <f>'[1]прил 1 перечень и копии докумен'!C148</f>
        <v>г. Борзя, транзитом  через МКД ул. Б. Хмельницкого, д.1,через дорогу до ТК8/1-6 до МКД ул. Б. Хмельницкого, д.2</v>
      </c>
      <c r="D155" s="24" t="str">
        <f>'[1]приложение 1реестр прав на нед '!D149</f>
        <v>Бесхозяйные</v>
      </c>
      <c r="E155" s="22">
        <v>1</v>
      </c>
      <c r="F155" s="25" t="s">
        <v>104</v>
      </c>
      <c r="G155" s="22">
        <v>0</v>
      </c>
      <c r="H155" s="29">
        <v>100</v>
      </c>
      <c r="I155" s="29">
        <v>1971</v>
      </c>
      <c r="J155" s="29">
        <v>0</v>
      </c>
      <c r="K155" s="36">
        <f t="shared" si="4"/>
        <v>0</v>
      </c>
      <c r="L155" s="26">
        <f t="shared" si="5"/>
        <v>0</v>
      </c>
      <c r="M155" s="27">
        <v>95</v>
      </c>
    </row>
    <row r="156" spans="1:13" s="16" customFormat="1" ht="31.5" x14ac:dyDescent="0.25">
      <c r="A156" s="22">
        <v>145</v>
      </c>
      <c r="B156" s="23" t="str">
        <f>'[1]прил 1 перечень и копии докумен'!B149</f>
        <v xml:space="preserve">Бесхозяйные внутри дворовые  сети холодного водоснабжения  </v>
      </c>
      <c r="C156" s="24" t="str">
        <f>'[1]прил 1 перечень и копии докумен'!C149</f>
        <v>г. Борзя, от ТК8/1-6 до МКД ул. Б. Хмельницкого, д.4</v>
      </c>
      <c r="D156" s="24" t="str">
        <f>'[1]приложение 1реестр прав на нед '!D150</f>
        <v>Бесхозяйные</v>
      </c>
      <c r="E156" s="22">
        <v>1</v>
      </c>
      <c r="F156" s="25" t="s">
        <v>104</v>
      </c>
      <c r="G156" s="22">
        <v>0</v>
      </c>
      <c r="H156" s="29">
        <v>6</v>
      </c>
      <c r="I156" s="29">
        <v>1973</v>
      </c>
      <c r="J156" s="29">
        <v>0</v>
      </c>
      <c r="K156" s="36">
        <f t="shared" si="4"/>
        <v>0</v>
      </c>
      <c r="L156" s="26">
        <f t="shared" si="5"/>
        <v>0</v>
      </c>
      <c r="M156" s="27">
        <v>95</v>
      </c>
    </row>
    <row r="157" spans="1:13" s="16" customFormat="1" ht="78.75" x14ac:dyDescent="0.25">
      <c r="A157" s="22">
        <v>146</v>
      </c>
      <c r="B157" s="23" t="str">
        <f>'[1]прил 1 перечень и копии докумен'!B150</f>
        <v xml:space="preserve">Бесхозяйные внутридворовые  сети холодного водоснабжения  </v>
      </c>
      <c r="C157" s="24" t="str">
        <f>'[1]прил 1 перечень и копии докумен'!C150</f>
        <v>г. Борзя, от ТК8/1-6 до ТК8/1-8 МКД ул. Лазо, д.22, от ТК8/1-8  через ТК8/1-10 до ТК7/7.13 до  МКД ул. Лазо, д.20, от  ТК7/7.13 до ТК7/7.11 до  МКД ул. Лазо, д.18,от ТК7/7.11, через ТК7/7.9, через ТК7/7.5 до ТК7/7.7 до МКД ул. Лазо, д.14, д.15, от ТК7/7.7 до МКД ул. Лазо,д.7</v>
      </c>
      <c r="D157" s="24" t="str">
        <f>'[1]приложение 1реестр прав на нед '!D151</f>
        <v>Бесхозяйные</v>
      </c>
      <c r="E157" s="22">
        <v>1</v>
      </c>
      <c r="F157" s="25" t="s">
        <v>104</v>
      </c>
      <c r="G157" s="22">
        <v>0</v>
      </c>
      <c r="H157" s="29">
        <v>474</v>
      </c>
      <c r="I157" s="29">
        <v>1970</v>
      </c>
      <c r="J157" s="29">
        <v>0</v>
      </c>
      <c r="K157" s="36">
        <f t="shared" si="4"/>
        <v>0</v>
      </c>
      <c r="L157" s="26">
        <f t="shared" si="5"/>
        <v>0</v>
      </c>
      <c r="M157" s="27">
        <v>95</v>
      </c>
    </row>
    <row r="158" spans="1:13" s="16" customFormat="1" ht="31.5" x14ac:dyDescent="0.25">
      <c r="A158" s="22">
        <v>147</v>
      </c>
      <c r="B158" s="23" t="str">
        <f>'[1]прил 1 перечень и копии докумен'!B151</f>
        <v xml:space="preserve">Бесхозяйные внутридворовые  сети холодного водоснабжения  </v>
      </c>
      <c r="C158" s="24" t="str">
        <f>'[1]прил 1 перечень и копии докумен'!C151</f>
        <v>г. Борзя, от ТК8/1-10 до МКД ул. Чайковского, д.9</v>
      </c>
      <c r="D158" s="24" t="str">
        <f>'[1]приложение 1реестр прав на нед '!D152</f>
        <v>Бесхозяйные</v>
      </c>
      <c r="E158" s="22">
        <v>1</v>
      </c>
      <c r="F158" s="25" t="s">
        <v>104</v>
      </c>
      <c r="G158" s="22">
        <v>0</v>
      </c>
      <c r="H158" s="29">
        <v>40</v>
      </c>
      <c r="I158" s="29">
        <v>1968</v>
      </c>
      <c r="J158" s="29">
        <v>0</v>
      </c>
      <c r="K158" s="36">
        <f t="shared" si="4"/>
        <v>0</v>
      </c>
      <c r="L158" s="26">
        <f t="shared" si="5"/>
        <v>0</v>
      </c>
      <c r="M158" s="27">
        <v>95</v>
      </c>
    </row>
    <row r="159" spans="1:13" s="16" customFormat="1" ht="31.5" x14ac:dyDescent="0.25">
      <c r="A159" s="22">
        <v>148</v>
      </c>
      <c r="B159" s="23" t="str">
        <f>'[1]прил 1 перечень и копии докумен'!B152</f>
        <v xml:space="preserve">Бесхозяйные внутридворовые  сети холодного водоснабжения  </v>
      </c>
      <c r="C159" s="24" t="str">
        <f>'[1]прил 1 перечень и копии докумен'!C152</f>
        <v>г. Борзя, от ТК 7/7.9 до МКД ул. Чайковского, д.11, через ТК до МКД ул. Чайковского, д. 13, д.15</v>
      </c>
      <c r="D159" s="24" t="str">
        <f>'[1]приложение 1реестр прав на нед '!D153</f>
        <v>Бесхозяйные</v>
      </c>
      <c r="E159" s="22">
        <v>1</v>
      </c>
      <c r="F159" s="25" t="s">
        <v>104</v>
      </c>
      <c r="G159" s="22">
        <v>0</v>
      </c>
      <c r="H159" s="29">
        <v>60</v>
      </c>
      <c r="I159" s="29">
        <v>1971</v>
      </c>
      <c r="J159" s="29">
        <v>0</v>
      </c>
      <c r="K159" s="36">
        <f t="shared" si="4"/>
        <v>0</v>
      </c>
      <c r="L159" s="26">
        <f t="shared" si="5"/>
        <v>0</v>
      </c>
      <c r="M159" s="27">
        <v>95</v>
      </c>
    </row>
    <row r="160" spans="1:13" s="16" customFormat="1" ht="47.25" x14ac:dyDescent="0.25">
      <c r="A160" s="22">
        <v>149</v>
      </c>
      <c r="B160" s="23" t="str">
        <f>'[1]прил 1 перечень и копии докумен'!B153</f>
        <v xml:space="preserve">Бесхозяйные внутридворовые  сети холодного водоснабжения  </v>
      </c>
      <c r="C160" s="24" t="str">
        <f>'[1]прил 1 перечень и копии докумен'!C153</f>
        <v>г. Борзя, от ТК 7/7.5 до ТК 7/7.3 до МКД ул. Чайковского, д.1Б, от ТК 7/7.3 до ТК 7/7.1 до МКД ул. Чайковского, 1 А, до УТ7/7, до МКД ул. Чайковского,3 А</v>
      </c>
      <c r="D160" s="24" t="str">
        <f>'[1]приложение 1реестр прав на нед '!D154</f>
        <v>Бесхозяйные</v>
      </c>
      <c r="E160" s="22">
        <v>1</v>
      </c>
      <c r="F160" s="25" t="s">
        <v>104</v>
      </c>
      <c r="G160" s="22">
        <v>0</v>
      </c>
      <c r="H160" s="29">
        <v>125</v>
      </c>
      <c r="I160" s="29">
        <v>1965</v>
      </c>
      <c r="J160" s="29">
        <v>0</v>
      </c>
      <c r="K160" s="36">
        <f t="shared" si="4"/>
        <v>0</v>
      </c>
      <c r="L160" s="26">
        <f t="shared" si="5"/>
        <v>0</v>
      </c>
      <c r="M160" s="27">
        <v>95</v>
      </c>
    </row>
    <row r="161" spans="1:13" s="16" customFormat="1" ht="31.5" x14ac:dyDescent="0.25">
      <c r="A161" s="22">
        <v>150</v>
      </c>
      <c r="B161" s="23" t="str">
        <f>'[1]прил 1 перечень и копии докумен'!B154</f>
        <v xml:space="preserve">Бесхозяйные внутридворовые  сети холодного водоснабжения  </v>
      </c>
      <c r="C161" s="24" t="str">
        <f>'[1]прил 1 перечень и копии докумен'!C154</f>
        <v>г. Борзя, от УТ7/7 через  ТК 7/2.2 до ТК7/7.6 до МКД ул. Чайковского д.1, д.3, д.4, д.2</v>
      </c>
      <c r="D161" s="24" t="str">
        <f>'[1]приложение 1реестр прав на нед '!D155</f>
        <v>Бесхозяйные</v>
      </c>
      <c r="E161" s="22">
        <v>1</v>
      </c>
      <c r="F161" s="25" t="s">
        <v>104</v>
      </c>
      <c r="G161" s="22">
        <v>0</v>
      </c>
      <c r="H161" s="29">
        <v>280</v>
      </c>
      <c r="I161" s="29">
        <v>1963</v>
      </c>
      <c r="J161" s="29">
        <v>0</v>
      </c>
      <c r="K161" s="36">
        <f t="shared" si="4"/>
        <v>0</v>
      </c>
      <c r="L161" s="26">
        <f t="shared" si="5"/>
        <v>0</v>
      </c>
      <c r="M161" s="27">
        <v>95</v>
      </c>
    </row>
    <row r="162" spans="1:13" s="16" customFormat="1" ht="31.5" x14ac:dyDescent="0.25">
      <c r="A162" s="22">
        <v>151</v>
      </c>
      <c r="B162" s="23" t="str">
        <f>'[1]прил 1 перечень и копии докумен'!B155</f>
        <v xml:space="preserve">Бесхозяйные внутридворовые  сети холодного водоснабжения  </v>
      </c>
      <c r="C162" s="24" t="str">
        <f>'[1]прил 1 перечень и копии докумен'!C155</f>
        <v>г. Борзя, от ТК7/7.6  через ТК7/7.0 до МКД ул. Чайковского,5 А</v>
      </c>
      <c r="D162" s="24" t="str">
        <f>'[1]приложение 1реестр прав на нед '!D156</f>
        <v>Бесхозяйные</v>
      </c>
      <c r="E162" s="22">
        <v>1</v>
      </c>
      <c r="F162" s="25" t="s">
        <v>104</v>
      </c>
      <c r="G162" s="22">
        <v>0</v>
      </c>
      <c r="H162" s="29">
        <v>110</v>
      </c>
      <c r="I162" s="29">
        <v>2016</v>
      </c>
      <c r="J162" s="29">
        <v>0</v>
      </c>
      <c r="K162" s="36">
        <f t="shared" si="4"/>
        <v>0</v>
      </c>
      <c r="L162" s="26">
        <f t="shared" si="5"/>
        <v>0</v>
      </c>
      <c r="M162" s="27">
        <v>95</v>
      </c>
    </row>
    <row r="163" spans="1:13" s="16" customFormat="1" ht="31.5" x14ac:dyDescent="0.25">
      <c r="A163" s="22">
        <v>152</v>
      </c>
      <c r="B163" s="23" t="str">
        <f>'[1]прил 1 перечень и копии докумен'!B156</f>
        <v xml:space="preserve">Бесхозяйные внутридворовые  сети холодного водоснабжения  </v>
      </c>
      <c r="C163" s="24" t="str">
        <f>'[1]прил 1 перечень и копии докумен'!C156</f>
        <v>г. Борзя, от ТК7/7.0 до ТК7/7.8   до МКД ул. Чайковского, д.6, д. 8, д.7, д.5, д.4 А</v>
      </c>
      <c r="D163" s="24" t="str">
        <f>'[1]приложение 1реестр прав на нед '!D157</f>
        <v>Бесхозяйные</v>
      </c>
      <c r="E163" s="22">
        <v>1</v>
      </c>
      <c r="F163" s="25" t="s">
        <v>104</v>
      </c>
      <c r="G163" s="22">
        <v>0</v>
      </c>
      <c r="H163" s="29">
        <v>235</v>
      </c>
      <c r="I163" s="29">
        <v>1963</v>
      </c>
      <c r="J163" s="29">
        <v>0</v>
      </c>
      <c r="K163" s="36">
        <f t="shared" si="4"/>
        <v>0</v>
      </c>
      <c r="L163" s="26">
        <f t="shared" si="5"/>
        <v>0</v>
      </c>
      <c r="M163" s="27">
        <v>95</v>
      </c>
    </row>
    <row r="164" spans="1:13" s="16" customFormat="1" ht="98.25" customHeight="1" x14ac:dyDescent="0.25">
      <c r="A164" s="22">
        <v>153</v>
      </c>
      <c r="B164" s="23" t="str">
        <f>'[1]прил 1 перечень и копии докумен'!B157</f>
        <v xml:space="preserve">Бесхозяйные внутридворовые  сети холодного водоснабжения  </v>
      </c>
      <c r="C164" s="24" t="str">
        <f>'[1]прил 1 перечень и копии докумен'!C157</f>
        <v>г. Борзя, от УТ7/3 ул. Ленина район аптеки через ул. Ленина, через  ТК7/3.0,через ТК7/7.12, через ТК7/7.10, через ТК7/7.4 до МКД  Ленина, д.3, от  ТК7/7.4 до ТК7/7.4.1 до МКД ул. Ленина, д.1, до МКД ул. Матросова, д.23, д.25</v>
      </c>
      <c r="D164" s="24" t="str">
        <f>'[1]приложение 1реестр прав на нед '!D158</f>
        <v>Бесхозяйные</v>
      </c>
      <c r="E164" s="22">
        <v>1</v>
      </c>
      <c r="F164" s="25" t="s">
        <v>106</v>
      </c>
      <c r="G164" s="22">
        <v>0</v>
      </c>
      <c r="H164" s="29">
        <v>370</v>
      </c>
      <c r="I164" s="29">
        <v>1955</v>
      </c>
      <c r="J164" s="29">
        <v>0</v>
      </c>
      <c r="K164" s="36">
        <f t="shared" si="4"/>
        <v>0</v>
      </c>
      <c r="L164" s="26">
        <f t="shared" si="5"/>
        <v>0</v>
      </c>
      <c r="M164" s="27">
        <v>95</v>
      </c>
    </row>
    <row r="165" spans="1:13" s="16" customFormat="1" ht="63" x14ac:dyDescent="0.25">
      <c r="A165" s="22">
        <v>154</v>
      </c>
      <c r="B165" s="23" t="str">
        <f>'[1]прил 1 перечень и копии докумен'!B158</f>
        <v xml:space="preserve">Бесхозяйные внутридворовые  сети холодного водоснабжения  </v>
      </c>
      <c r="C165" s="24" t="str">
        <f>'[1]прил 1 перечень и копии докумен'!C158</f>
        <v xml:space="preserve">г. Борзя, от УТ7/7 через дорогу ул. Матросова до ТК7/11.6 до МКД ул. Матросова,16, от МКД ул. Матросова, 16 через ТК7/5.2 до МКД ул. Матросова, 18, до ТК7/5.1 МКД ул. Матросова, 20 через  ул. Матросова до УТ7/5 до МКД ул. Ленина, д. 2. </v>
      </c>
      <c r="D165" s="24" t="str">
        <f>'[1]приложение 1реестр прав на нед '!D159</f>
        <v>Бесхозяйные</v>
      </c>
      <c r="E165" s="22">
        <v>1</v>
      </c>
      <c r="F165" s="25" t="s">
        <v>104</v>
      </c>
      <c r="G165" s="22">
        <v>0</v>
      </c>
      <c r="H165" s="29">
        <v>312</v>
      </c>
      <c r="I165" s="29">
        <v>1956</v>
      </c>
      <c r="J165" s="29">
        <v>0</v>
      </c>
      <c r="K165" s="36">
        <f t="shared" si="4"/>
        <v>0</v>
      </c>
      <c r="L165" s="26">
        <f t="shared" si="5"/>
        <v>0</v>
      </c>
      <c r="M165" s="27">
        <v>95</v>
      </c>
    </row>
    <row r="166" spans="1:13" s="16" customFormat="1" ht="78.75" x14ac:dyDescent="0.25">
      <c r="A166" s="22">
        <v>155</v>
      </c>
      <c r="B166" s="23" t="str">
        <f>'[1]прил 1 перечень и копии докумен'!B159</f>
        <v xml:space="preserve">Бесхозяйные внутридворовые  сети холодного водоснабжения  </v>
      </c>
      <c r="C166" s="24" t="str">
        <f>'[1]прил 1 перечень и копии докумен'!C159</f>
        <v>г. Борзя, от ТК7/11.6 через ТК7/11.4 МКД ул. Ломоносова, д.3, от ТК 7/11.4 до ТК 7/11.2 до МКД ул.Ломоносова,д.5, от УТ7/11 через сквер к МКД по ул. Ломоносова, д.1, д.2, от ТК7/11.2 через ТК7/11.1 до МКД ул. Ломоносова,д.7, от ТК7/11.1 через ТК7/11.3 до МКД ул. Ломоносова, д.9, через ТК7/11.5 до МКД ул. Чехова, 2</v>
      </c>
      <c r="D166" s="24" t="str">
        <f>'[1]приложение 1реестр прав на нед '!D160</f>
        <v>Бесхозяйные</v>
      </c>
      <c r="E166" s="22">
        <v>1</v>
      </c>
      <c r="F166" s="25" t="s">
        <v>104</v>
      </c>
      <c r="G166" s="22">
        <v>0</v>
      </c>
      <c r="H166" s="29">
        <v>491</v>
      </c>
      <c r="I166" s="29">
        <v>1958</v>
      </c>
      <c r="J166" s="29">
        <v>0</v>
      </c>
      <c r="K166" s="36">
        <f t="shared" si="4"/>
        <v>0</v>
      </c>
      <c r="L166" s="26">
        <f t="shared" si="5"/>
        <v>0</v>
      </c>
      <c r="M166" s="27">
        <v>95</v>
      </c>
    </row>
    <row r="167" spans="1:13" s="16" customFormat="1" ht="141.75" x14ac:dyDescent="0.25">
      <c r="A167" s="22">
        <v>156</v>
      </c>
      <c r="B167" s="23" t="str">
        <f>'[1]прил 1 перечень и копии докумен'!B160</f>
        <v xml:space="preserve">Бесхозяйные внутридворовые  сети холодного водоснабжения  </v>
      </c>
      <c r="C167" s="24" t="str">
        <f>'[1]прил 1 перечень и копии докумен'!C160</f>
        <v>г. Борзя, от УТ7/11 через УТ7/9 до ТК 7/13.1 до МКД ул. Матросова, 24 «А», МКД ул. Чехова, д.3 «Д», д.3, д.1 «А», от УТ7/13 через ТК 7/13.0 до УТ7/15, через ТК7/15.1 до МКД ул. Чехова, д.3 «В», от ТК7/15.1 до ТК7/15.3 до МКД ул. Чехова, д.5 «Г», от ТК7/15.3 до ТК7/15.5 до МКД ул. Чехова, д.5 «В», от ТК7/15.5 до ТК7/15.7 до МКД ул. Чехова, д.7 «Д» , от ТК7/15.7 до ТК7/15.9 до МКД ул. Чехова, д.7 «Г», от УТ7/15 через ТК7/15.2 до ТК7/15.4 до МКД ул. Чехова, д.5, от ТК7/15.4 до ТК7/15.6 до МКД ул. Чехова, д.5 «А», от ТК7/15.6 до ТК7/15.8 МКД ул. Чехова, д.7 «А», д.7 «Б»</v>
      </c>
      <c r="D167" s="24" t="str">
        <f>'[1]приложение 1реестр прав на нед '!D161</f>
        <v>Бесхозяйные</v>
      </c>
      <c r="E167" s="22">
        <v>1</v>
      </c>
      <c r="F167" s="25" t="s">
        <v>107</v>
      </c>
      <c r="G167" s="22">
        <v>0</v>
      </c>
      <c r="H167" s="29">
        <v>631</v>
      </c>
      <c r="I167" s="29">
        <v>1961</v>
      </c>
      <c r="J167" s="29">
        <v>0</v>
      </c>
      <c r="K167" s="36">
        <f t="shared" si="4"/>
        <v>0</v>
      </c>
      <c r="L167" s="26">
        <f t="shared" si="5"/>
        <v>0</v>
      </c>
      <c r="M167" s="27">
        <v>95</v>
      </c>
    </row>
    <row r="168" spans="1:13" s="16" customFormat="1" ht="63" x14ac:dyDescent="0.25">
      <c r="A168" s="22">
        <v>157</v>
      </c>
      <c r="B168" s="23" t="str">
        <f>'[1]прил 1 перечень и копии докумен'!B161</f>
        <v xml:space="preserve">Бесхозяйные внутридворовые  сети холодного водоснабжения  </v>
      </c>
      <c r="C168" s="24" t="str">
        <f>'[1]прил 1 перечень и копии докумен'!C161</f>
        <v>г. Борзя, от ТК8/1.7 ул. Б. Хмельницкого, д.6, от ТК8/1.5 до МКД ул. Б. Хмельницкого, д.5, д.6, д.7, от ТК8/1.5 до МКД ул. Ленина, д.21, д.23, до ТК8/1.3 ул. Б. Хмельницкого, от ТК8/1.5 до МКД ул.Савватеевская,д.10</v>
      </c>
      <c r="D168" s="24" t="str">
        <f>'[1]приложение 1реестр прав на нед '!D162</f>
        <v>Бесхозяйные</v>
      </c>
      <c r="E168" s="22">
        <v>1</v>
      </c>
      <c r="F168" s="25" t="s">
        <v>104</v>
      </c>
      <c r="G168" s="22">
        <v>0</v>
      </c>
      <c r="H168" s="29">
        <v>257</v>
      </c>
      <c r="I168" s="29">
        <v>1978</v>
      </c>
      <c r="J168" s="29">
        <v>0</v>
      </c>
      <c r="K168" s="36">
        <f t="shared" si="4"/>
        <v>0</v>
      </c>
      <c r="L168" s="26">
        <f t="shared" si="5"/>
        <v>0</v>
      </c>
      <c r="M168" s="27">
        <v>95</v>
      </c>
    </row>
    <row r="169" spans="1:13" s="16" customFormat="1" ht="63" x14ac:dyDescent="0.25">
      <c r="A169" s="22">
        <v>158</v>
      </c>
      <c r="B169" s="23" t="str">
        <f>'[1]прил 1 перечень и копии докумен'!B162</f>
        <v xml:space="preserve">Бесхозяйные внутридворовые  сети холодного водоснабжения  </v>
      </c>
      <c r="C169" s="24" t="str">
        <f>'[1]прил 1 перечень и копии докумен'!C162</f>
        <v>г. Борзя, от Центрального водовода, от ТК10/4 ул.Железнодорожная, до общежития ул. Пушкина, 2, от СКцв 51/49 вдоль ул. Железнодорожной, через СКцв 51/44 до ввода в МКД ул. Лазо, 51 «а», д. 51, д.55, д.63</v>
      </c>
      <c r="D169" s="24" t="str">
        <f>'[1]приложение 1реестр прав на нед '!D163</f>
        <v>Бесхозяйные</v>
      </c>
      <c r="E169" s="22">
        <v>1</v>
      </c>
      <c r="F169" s="25" t="s">
        <v>108</v>
      </c>
      <c r="G169" s="22">
        <v>0</v>
      </c>
      <c r="H169" s="29">
        <v>1339</v>
      </c>
      <c r="I169" s="29">
        <v>1990</v>
      </c>
      <c r="J169" s="29">
        <v>0</v>
      </c>
      <c r="K169" s="36">
        <f t="shared" si="4"/>
        <v>0</v>
      </c>
      <c r="L169" s="26">
        <f t="shared" si="5"/>
        <v>0</v>
      </c>
      <c r="M169" s="27">
        <v>95</v>
      </c>
    </row>
    <row r="170" spans="1:13" s="16" customFormat="1" ht="31.5" x14ac:dyDescent="0.25">
      <c r="A170" s="22">
        <v>159</v>
      </c>
      <c r="B170" s="23" t="str">
        <f>'[1]прил 1 перечень и копии докумен'!B163</f>
        <v xml:space="preserve">Бесхозяйные внутридворовые  сети холодного водоснабжения  </v>
      </c>
      <c r="C170" s="24" t="str">
        <f>'[1]прил 1 перечень и копии докумен'!C163</f>
        <v>г. Борзя, от ТК3/4.1, МКД ул. Пушкина, 5</v>
      </c>
      <c r="D170" s="24" t="str">
        <f>'[1]приложение 1реестр прав на нед '!D164</f>
        <v>Бесхозяйные</v>
      </c>
      <c r="E170" s="22">
        <v>1</v>
      </c>
      <c r="F170" s="25" t="s">
        <v>104</v>
      </c>
      <c r="G170" s="22">
        <v>0</v>
      </c>
      <c r="H170" s="29">
        <v>245</v>
      </c>
      <c r="I170" s="29">
        <v>1994</v>
      </c>
      <c r="J170" s="29">
        <v>0</v>
      </c>
      <c r="K170" s="36">
        <f t="shared" si="4"/>
        <v>0</v>
      </c>
      <c r="L170" s="26">
        <f t="shared" si="5"/>
        <v>0</v>
      </c>
      <c r="M170" s="27">
        <v>95</v>
      </c>
    </row>
    <row r="171" spans="1:13" s="16" customFormat="1" ht="110.25" x14ac:dyDescent="0.25">
      <c r="A171" s="22">
        <v>160</v>
      </c>
      <c r="B171" s="23" t="str">
        <f>'[1]прил 1 перечень и копии докумен'!B164</f>
        <v xml:space="preserve">Бесхозяйные внутридворовые  сети холодного водоснабжения  </v>
      </c>
      <c r="C171" s="24" t="str">
        <f>'[1]прил 1 перечень и копии докумен'!C164</f>
        <v xml:space="preserve">г.Борзя, от Центрального водовода ул. Ведерникова-ул. Ленина от УТ7/8-2 до МКД: ул. Ленина, д.44, д.42; ул. Метелицы, д.11, д.19 «а», д.15, д.21 «а», ул.Ленина,д.51, д.49, д.47; ул. Пушкина, 19 «а», ул.Метелицы,д.30; Муниципальное бюджетное учреждение дополнительного образования детей «Детская художественная школа г. Борзи». г.Борзя,ул.Пушкина,23, ДДТ, Музей; Администрация МР «Борзинский район» ул.Ленина,37. </v>
      </c>
      <c r="D171" s="24" t="str">
        <f>'[1]приложение 1реестр прав на нед '!D165</f>
        <v>Бесхозяйные</v>
      </c>
      <c r="E171" s="22">
        <v>1</v>
      </c>
      <c r="F171" s="25" t="s">
        <v>104</v>
      </c>
      <c r="G171" s="22">
        <v>0</v>
      </c>
      <c r="H171" s="29">
        <v>833</v>
      </c>
      <c r="I171" s="29">
        <v>2017</v>
      </c>
      <c r="J171" s="29">
        <v>0</v>
      </c>
      <c r="K171" s="36">
        <f t="shared" si="4"/>
        <v>0</v>
      </c>
      <c r="L171" s="26">
        <f t="shared" si="5"/>
        <v>0</v>
      </c>
      <c r="M171" s="27">
        <v>95</v>
      </c>
    </row>
    <row r="172" spans="1:13" s="16" customFormat="1" ht="47.25" x14ac:dyDescent="0.25">
      <c r="A172" s="22">
        <v>161</v>
      </c>
      <c r="B172" s="23" t="str">
        <f>'[1]прил 1 перечень и копии докумен'!B165</f>
        <v xml:space="preserve">Бесхозяйные внутридворовые  сети холодного водоснабжения  </v>
      </c>
      <c r="C172" s="24" t="str">
        <f>'[1]прил 1 перечень и копии докумен'!C165</f>
        <v xml:space="preserve">г. Борзя, от ул. Промышленной, д. 37 через дорогу  ул. Дзержинского до МКД: ул. Нагорная, д.12, д.10, от ТК7 через ул. Промышленная, д. 26 до ТК47 </v>
      </c>
      <c r="D172" s="24" t="str">
        <f>'[1]приложение 1реестр прав на нед '!D166</f>
        <v>Бесхозяйные</v>
      </c>
      <c r="E172" s="22">
        <v>1</v>
      </c>
      <c r="F172" s="25" t="s">
        <v>104</v>
      </c>
      <c r="G172" s="22">
        <v>0</v>
      </c>
      <c r="H172" s="37">
        <v>1265</v>
      </c>
      <c r="I172" s="29">
        <v>1975</v>
      </c>
      <c r="J172" s="29">
        <v>0</v>
      </c>
      <c r="K172" s="36">
        <f t="shared" si="4"/>
        <v>0</v>
      </c>
      <c r="L172" s="26">
        <f t="shared" si="5"/>
        <v>0</v>
      </c>
      <c r="M172" s="27">
        <v>95</v>
      </c>
    </row>
    <row r="173" spans="1:13" s="16" customFormat="1" ht="31.5" x14ac:dyDescent="0.25">
      <c r="A173" s="22">
        <v>162</v>
      </c>
      <c r="B173" s="23" t="str">
        <f>'[1]прил 1 перечень и копии докумен'!B166</f>
        <v xml:space="preserve">Бесхозяйные внутридворовые  сети холодного водоснабжения  </v>
      </c>
      <c r="C173" s="24" t="str">
        <f>'[1]прил 1 перечень и копии докумен'!C166</f>
        <v>г. Борзя, от УТ9 до ввода в МКД: ул. Дзержинского, д.5, д.7, д.9</v>
      </c>
      <c r="D173" s="24" t="str">
        <f>'[1]приложение 1реестр прав на нед '!D167</f>
        <v>Бесхозяйные</v>
      </c>
      <c r="E173" s="22">
        <v>1</v>
      </c>
      <c r="F173" s="25" t="s">
        <v>104</v>
      </c>
      <c r="G173" s="22">
        <v>0</v>
      </c>
      <c r="H173" s="29">
        <v>262</v>
      </c>
      <c r="I173" s="29">
        <v>1974</v>
      </c>
      <c r="J173" s="29">
        <v>0</v>
      </c>
      <c r="K173" s="36">
        <f t="shared" si="4"/>
        <v>0</v>
      </c>
      <c r="L173" s="26">
        <f t="shared" si="5"/>
        <v>0</v>
      </c>
      <c r="M173" s="27">
        <v>95</v>
      </c>
    </row>
    <row r="174" spans="1:13" s="16" customFormat="1" ht="63" x14ac:dyDescent="0.25">
      <c r="A174" s="22">
        <v>163</v>
      </c>
      <c r="B174" s="23" t="str">
        <f>'[1]прил 1 перечень и копии докумен'!B167</f>
        <v xml:space="preserve">Бесхозяйные внутридворовые  сети канализации  </v>
      </c>
      <c r="C174" s="24" t="str">
        <f>'[1]прил 1 перечень и копии докумен'!C167</f>
        <v xml:space="preserve">г.Борзя, МКД ул. Б. Хмельницкого, д.1, от ЦК 507 через КК 740 до КК732 до стены дома подъезд №1, от КК 732 до КК 733 до стены дома подъезд № 2, от КК 733 до КК 734 до стены дома подъезд №3, от КК 734 до КК 735 до стены дома подъезд № 4. </v>
      </c>
      <c r="D174" s="24" t="str">
        <f>'[1]приложение 1реестр прав на нед '!D168</f>
        <v>Бесхозяйные</v>
      </c>
      <c r="E174" s="22">
        <v>1</v>
      </c>
      <c r="F174" s="25" t="s">
        <v>109</v>
      </c>
      <c r="G174" s="22">
        <v>0</v>
      </c>
      <c r="H174" s="29">
        <v>165</v>
      </c>
      <c r="I174" s="29">
        <v>1974</v>
      </c>
      <c r="J174" s="29">
        <v>0</v>
      </c>
      <c r="K174" s="36">
        <f t="shared" si="4"/>
        <v>0</v>
      </c>
      <c r="L174" s="26">
        <f t="shared" si="5"/>
        <v>0</v>
      </c>
      <c r="M174" s="27">
        <v>95</v>
      </c>
    </row>
    <row r="175" spans="1:13" s="16" customFormat="1" ht="63" x14ac:dyDescent="0.25">
      <c r="A175" s="22">
        <v>164</v>
      </c>
      <c r="B175" s="23" t="str">
        <f>'[1]прил 1 перечень и копии докумен'!B168</f>
        <v xml:space="preserve">Бесхозяйные внутридворовые  сети канализации  </v>
      </c>
      <c r="C175" s="24" t="str">
        <f>'[1]прил 1 перечень и копии докумен'!C168</f>
        <v xml:space="preserve">г. Борзя,  МКД ул. Б. Хмельницкого, д. 2, от ЦК 555 до КК 554 до стены дома подъезд №1, от КК554 до КК553 до стены дома подъезд № 2, от КК553 до КК 552 до стены дома подъезд №3, от КК 552 до КК 551 до стены дома подъезд № 4. </v>
      </c>
      <c r="D175" s="24" t="str">
        <f>'[1]приложение 1реестр прав на нед '!D169</f>
        <v>Бесхозяйные</v>
      </c>
      <c r="E175" s="22">
        <v>1</v>
      </c>
      <c r="F175" s="25" t="s">
        <v>109</v>
      </c>
      <c r="G175" s="22">
        <v>0</v>
      </c>
      <c r="H175" s="29">
        <v>93</v>
      </c>
      <c r="I175" s="29">
        <v>1971</v>
      </c>
      <c r="J175" s="29">
        <v>0</v>
      </c>
      <c r="K175" s="36">
        <f t="shared" si="4"/>
        <v>0</v>
      </c>
      <c r="L175" s="26">
        <f t="shared" si="5"/>
        <v>0</v>
      </c>
      <c r="M175" s="27">
        <v>95</v>
      </c>
    </row>
    <row r="176" spans="1:13" s="16" customFormat="1" ht="31.5" x14ac:dyDescent="0.25">
      <c r="A176" s="22">
        <v>165</v>
      </c>
      <c r="B176" s="23" t="str">
        <f>'[1]прил 1 перечень и копии докумен'!B169</f>
        <v xml:space="preserve">Бесхозяйные внутридворовые  сети холодного водоснабжения </v>
      </c>
      <c r="C176" s="24" t="str">
        <f>'[1]прил 1 перечень и копии докумен'!C169</f>
        <v xml:space="preserve">г. Борзя, от ТК 8/1-3 до ввода в МКД ул. Б. Хмельницкого, д.5. </v>
      </c>
      <c r="D176" s="24" t="str">
        <f>'[1]приложение 1реестр прав на нед '!D170</f>
        <v>Бесхозяйные</v>
      </c>
      <c r="E176" s="22">
        <v>1</v>
      </c>
      <c r="F176" s="25" t="s">
        <v>109</v>
      </c>
      <c r="G176" s="22">
        <v>0</v>
      </c>
      <c r="H176" s="29">
        <v>31</v>
      </c>
      <c r="I176" s="29">
        <v>1976</v>
      </c>
      <c r="J176" s="29">
        <v>0</v>
      </c>
      <c r="K176" s="36">
        <f t="shared" si="4"/>
        <v>0</v>
      </c>
      <c r="L176" s="26">
        <f t="shared" si="5"/>
        <v>0</v>
      </c>
      <c r="M176" s="27">
        <v>95</v>
      </c>
    </row>
    <row r="177" spans="1:13" s="16" customFormat="1" ht="63" x14ac:dyDescent="0.25">
      <c r="A177" s="22">
        <v>166</v>
      </c>
      <c r="B177" s="23" t="str">
        <f>'[1]прил 1 перечень и копии докумен'!B170</f>
        <v xml:space="preserve">Бесхозяйные внутридворовые  сети канализации  </v>
      </c>
      <c r="C177" s="24" t="str">
        <f>'[1]прил 1 перечень и копии докумен'!C170</f>
        <v xml:space="preserve">г. Борзя, ул. Б. Хмельницкого, д.5, от ЦК 502 до КК 538 до стены дома подъезд №1, от КК538 до КК537 до стены дома подъезд №2, от КК537 до КК 536 до стены дома подъезд №3, от КК 536 до КК 535 до стены дома подъезд № 4. </v>
      </c>
      <c r="D177" s="24" t="str">
        <f>'[1]приложение 1реестр прав на нед '!D171</f>
        <v>Бесхозяйные</v>
      </c>
      <c r="E177" s="22">
        <v>1</v>
      </c>
      <c r="F177" s="25" t="s">
        <v>109</v>
      </c>
      <c r="G177" s="22">
        <v>0</v>
      </c>
      <c r="H177" s="29">
        <v>108</v>
      </c>
      <c r="I177" s="29">
        <v>1976</v>
      </c>
      <c r="J177" s="29">
        <v>0</v>
      </c>
      <c r="K177" s="36">
        <f t="shared" si="4"/>
        <v>0</v>
      </c>
      <c r="L177" s="26">
        <f t="shared" si="5"/>
        <v>0</v>
      </c>
      <c r="M177" s="27">
        <v>95</v>
      </c>
    </row>
    <row r="178" spans="1:13" s="16" customFormat="1" ht="78.75" x14ac:dyDescent="0.25">
      <c r="A178" s="22">
        <v>167</v>
      </c>
      <c r="B178" s="23" t="str">
        <f>'[1]прил 1 перечень и копии докумен'!B171</f>
        <v xml:space="preserve">Бесхозяйные внутридворовые  сети канализации  </v>
      </c>
      <c r="C178" s="24" t="str">
        <f>'[1]прил 1 перечень и копии докумен'!C171</f>
        <v xml:space="preserve">г. Борзя, ул. Б. Хмельницкого, д.6, от ЦК449 до КК 488 до стены дома подъезд №1,от КК 488 до КК 487до стены дома подъезд №2,от КК 487 до КК 486 до стены дома подъезд №3, от КК486 до КК 485 до стены дома подъезд №4,от КК 485 через КК 480 до КК 484 до стены дома подъезд № 5. </v>
      </c>
      <c r="D178" s="24" t="str">
        <f>'[1]приложение 1реестр прав на нед '!D172</f>
        <v>Бесхозяйные</v>
      </c>
      <c r="E178" s="22">
        <v>1</v>
      </c>
      <c r="F178" s="25" t="s">
        <v>109</v>
      </c>
      <c r="G178" s="22">
        <v>0</v>
      </c>
      <c r="H178" s="29">
        <v>134</v>
      </c>
      <c r="I178" s="29">
        <v>1978</v>
      </c>
      <c r="J178" s="29">
        <v>0</v>
      </c>
      <c r="K178" s="36">
        <f t="shared" si="4"/>
        <v>0</v>
      </c>
      <c r="L178" s="26">
        <f t="shared" si="5"/>
        <v>0</v>
      </c>
      <c r="M178" s="27">
        <v>95</v>
      </c>
    </row>
    <row r="179" spans="1:13" s="16" customFormat="1" ht="63" x14ac:dyDescent="0.25">
      <c r="A179" s="22">
        <v>168</v>
      </c>
      <c r="B179" s="23" t="str">
        <f>'[1]прил 1 перечень и копии докумен'!B172</f>
        <v xml:space="preserve">Бесхозяйные внутридворовые  сети канализации  </v>
      </c>
      <c r="C179" s="24" t="str">
        <f>'[1]прил 1 перечень и копии докумен'!C172</f>
        <v xml:space="preserve">г.Борзя, ул. Б. Хмельницкого, д. 7, от ЦК 532 до КК 531 до стены дома подъезд № 1, от КК 531до КК 530 до стены дома подъезд № 2, от КК530 до КК529 до стены дома подъезд № 3, от КК 529 до КК 528 до стены дома подъезд № 4. </v>
      </c>
      <c r="D179" s="24" t="str">
        <f>'[1]приложение 1реестр прав на нед '!D173</f>
        <v>Бесхозяйные</v>
      </c>
      <c r="E179" s="22">
        <v>1</v>
      </c>
      <c r="F179" s="25" t="s">
        <v>109</v>
      </c>
      <c r="G179" s="22">
        <v>0</v>
      </c>
      <c r="H179" s="29">
        <v>115</v>
      </c>
      <c r="I179" s="29">
        <v>1975</v>
      </c>
      <c r="J179" s="29">
        <v>0</v>
      </c>
      <c r="K179" s="36">
        <f t="shared" si="4"/>
        <v>0</v>
      </c>
      <c r="L179" s="26">
        <f t="shared" si="5"/>
        <v>0</v>
      </c>
      <c r="M179" s="27">
        <v>95</v>
      </c>
    </row>
    <row r="180" spans="1:13" s="16" customFormat="1" ht="47.25" x14ac:dyDescent="0.25">
      <c r="A180" s="22">
        <v>169</v>
      </c>
      <c r="B180" s="23" t="str">
        <f>'[1]прил 1 перечень и копии докумен'!B173</f>
        <v xml:space="preserve">Бесхозяйные внутри дворовые  сети канализации  </v>
      </c>
      <c r="C180" s="24" t="str">
        <f>'[1]прил 1 перечень и копии докумен'!C173</f>
        <v xml:space="preserve">г.Борзя, ул. Б. Хмельницкого, д. 11, от ЦК 498 через КК519 через КК518 до стены дома 1 подъезда и от КК 518 до КК 516 до стены дома 2 подъезда. </v>
      </c>
      <c r="D180" s="24" t="str">
        <f>'[1]приложение 1реестр прав на нед '!D174</f>
        <v>Бесхозяйные</v>
      </c>
      <c r="E180" s="22">
        <v>1</v>
      </c>
      <c r="F180" s="25" t="s">
        <v>109</v>
      </c>
      <c r="G180" s="22">
        <v>0</v>
      </c>
      <c r="H180" s="29">
        <v>119</v>
      </c>
      <c r="I180" s="29">
        <v>1974</v>
      </c>
      <c r="J180" s="29">
        <v>0</v>
      </c>
      <c r="K180" s="36">
        <f t="shared" si="4"/>
        <v>0</v>
      </c>
      <c r="L180" s="26">
        <f t="shared" si="5"/>
        <v>0</v>
      </c>
      <c r="M180" s="27">
        <v>95</v>
      </c>
    </row>
    <row r="181" spans="1:13" s="16" customFormat="1" ht="126" x14ac:dyDescent="0.25">
      <c r="A181" s="22">
        <v>170</v>
      </c>
      <c r="B181" s="23" t="str">
        <f>'[1]прил 1 перечень и копии докумен'!B174</f>
        <v xml:space="preserve">Бесхозяйные внутридворовые  сети канализации  </v>
      </c>
      <c r="C181" s="24" t="str">
        <f>'[1]прил 1 перечень и копии докумен'!C174</f>
        <v xml:space="preserve">г.Борзя, ул. Б. Хмельницкого, д. 12, от ЦК 497 через КК496 через КК495 через КК494 до стены дома 1 подъезда и от КК 494 до КК 493 до стены дома 2 подъезда. </v>
      </c>
      <c r="D181" s="24" t="str">
        <f>'[1]приложение 1реестр прав на нед '!D175</f>
        <v>Бесхозяйные</v>
      </c>
      <c r="E181" s="22">
        <v>1</v>
      </c>
      <c r="F181" s="25" t="s">
        <v>110</v>
      </c>
      <c r="G181" s="22">
        <v>0</v>
      </c>
      <c r="H181" s="29">
        <v>97</v>
      </c>
      <c r="I181" s="29">
        <v>1971</v>
      </c>
      <c r="J181" s="29">
        <v>0</v>
      </c>
      <c r="K181" s="36">
        <f t="shared" si="4"/>
        <v>0</v>
      </c>
      <c r="L181" s="26">
        <f t="shared" si="5"/>
        <v>0</v>
      </c>
      <c r="M181" s="27">
        <v>95</v>
      </c>
    </row>
    <row r="182" spans="1:13" s="16" customFormat="1" ht="63" x14ac:dyDescent="0.25">
      <c r="A182" s="22">
        <v>171</v>
      </c>
      <c r="B182" s="23" t="str">
        <f>'[1]прил 1 перечень и копии докумен'!B175</f>
        <v xml:space="preserve">Бесхозяйные внутридворовые  сети канализации  </v>
      </c>
      <c r="C182" s="24" t="str">
        <f>'[1]прил 1 перечень и копии докумен'!C175</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182" s="24" t="str">
        <f>'[1]приложение 1реестр прав на нед '!D176</f>
        <v>Бесхозяйные</v>
      </c>
      <c r="E182" s="22">
        <v>1</v>
      </c>
      <c r="F182" s="25" t="s">
        <v>109</v>
      </c>
      <c r="G182" s="22">
        <v>0</v>
      </c>
      <c r="H182" s="29">
        <v>332</v>
      </c>
      <c r="I182" s="29">
        <v>2011</v>
      </c>
      <c r="J182" s="29">
        <v>0</v>
      </c>
      <c r="K182" s="36">
        <f t="shared" si="4"/>
        <v>0</v>
      </c>
      <c r="L182" s="26">
        <f t="shared" si="5"/>
        <v>0</v>
      </c>
      <c r="M182" s="27">
        <v>95</v>
      </c>
    </row>
    <row r="183" spans="1:13" s="16" customFormat="1" ht="63" x14ac:dyDescent="0.25">
      <c r="A183" s="22">
        <v>172</v>
      </c>
      <c r="B183" s="23" t="str">
        <f>'[1]прил 1 перечень и копии докумен'!B176</f>
        <v xml:space="preserve">Бесхозяйные внутридворовые  сети канализации  </v>
      </c>
      <c r="C183" s="24" t="str">
        <f>'[1]прил 1 перечень и копии докумен'!C176</f>
        <v xml:space="preserve">г. Борзя, ул. К. Маркса, д.87, от КК324 до КК347 до стены дома подъезд №1, от КК347 до КК346 до стены дома подъезд № 2, от КК346 до КК 345 до стены дома подъезд №3, от КК345 до КК344 стены дома подъезд № 4. </v>
      </c>
      <c r="D183" s="24" t="str">
        <f>'[1]приложение 1реестр прав на нед '!D177</f>
        <v>Бесхозяйные</v>
      </c>
      <c r="E183" s="22">
        <v>1</v>
      </c>
      <c r="F183" s="25" t="s">
        <v>109</v>
      </c>
      <c r="G183" s="22">
        <v>0</v>
      </c>
      <c r="H183" s="29">
        <v>136</v>
      </c>
      <c r="I183" s="29">
        <v>1981</v>
      </c>
      <c r="J183" s="29">
        <v>0</v>
      </c>
      <c r="K183" s="36">
        <f t="shared" ref="K183:K221" si="6">((100/(2024-I183))*J183)/100</f>
        <v>0</v>
      </c>
      <c r="L183" s="26">
        <f t="shared" si="5"/>
        <v>0</v>
      </c>
      <c r="M183" s="27">
        <v>95</v>
      </c>
    </row>
    <row r="184" spans="1:13" s="16" customFormat="1" ht="47.25" x14ac:dyDescent="0.25">
      <c r="A184" s="22">
        <v>173</v>
      </c>
      <c r="B184" s="23" t="str">
        <f>'[1]прил 1 перечень и копии докумен'!B177</f>
        <v xml:space="preserve">Бесхозяйные внутридворовые  сети канализации  </v>
      </c>
      <c r="C184" s="24" t="str">
        <f>'[1]прил 1 перечень и копии докумен'!C177</f>
        <v xml:space="preserve">г. Борзя, ул. Лазо, д.7, от ЦК576 через КК659 до КК658 до стены дома подъезд №1, от КК658 до КК657 до стены дома подъезд №2, от КК657 до  КК656 до стены дома подъезд №3. </v>
      </c>
      <c r="D184" s="24" t="str">
        <f>'[1]приложение 1реестр прав на нед '!D178</f>
        <v>Бесхозяйные</v>
      </c>
      <c r="E184" s="22">
        <v>1</v>
      </c>
      <c r="F184" s="25" t="s">
        <v>109</v>
      </c>
      <c r="G184" s="22">
        <v>0</v>
      </c>
      <c r="H184" s="29">
        <v>124</v>
      </c>
      <c r="I184" s="29">
        <v>1980</v>
      </c>
      <c r="J184" s="29">
        <v>0</v>
      </c>
      <c r="K184" s="36">
        <f t="shared" si="6"/>
        <v>0</v>
      </c>
      <c r="L184" s="26">
        <f t="shared" si="5"/>
        <v>0</v>
      </c>
      <c r="M184" s="27">
        <v>95</v>
      </c>
    </row>
    <row r="185" spans="1:13" s="16" customFormat="1" ht="31.5" x14ac:dyDescent="0.25">
      <c r="A185" s="22">
        <v>174</v>
      </c>
      <c r="B185" s="23" t="str">
        <f>'[1]прил 1 перечень и копии докумен'!B178</f>
        <v xml:space="preserve">Бесхозяйные внутридворовые  сети канализации  </v>
      </c>
      <c r="C185" s="24" t="str">
        <f>'[1]прил 1 перечень и копии докумен'!C178</f>
        <v>г. Борзя, ул. Лазо, д.14, от ЦК573 до КК572 до стены дома.</v>
      </c>
      <c r="D185" s="24" t="str">
        <f>'[1]приложение 1реестр прав на нед '!D179</f>
        <v>Бесхозяйные</v>
      </c>
      <c r="E185" s="22">
        <v>1</v>
      </c>
      <c r="F185" s="25" t="s">
        <v>109</v>
      </c>
      <c r="G185" s="22">
        <v>0</v>
      </c>
      <c r="H185" s="29">
        <v>29</v>
      </c>
      <c r="I185" s="29">
        <v>1979</v>
      </c>
      <c r="J185" s="29">
        <v>0</v>
      </c>
      <c r="K185" s="36">
        <f t="shared" si="6"/>
        <v>0</v>
      </c>
      <c r="L185" s="26">
        <f t="shared" si="5"/>
        <v>0</v>
      </c>
      <c r="M185" s="27">
        <v>95</v>
      </c>
    </row>
    <row r="186" spans="1:13" s="16" customFormat="1" ht="63" x14ac:dyDescent="0.25">
      <c r="A186" s="22">
        <v>175</v>
      </c>
      <c r="B186" s="23" t="str">
        <f>'[1]прил 1 перечень и копии докумен'!B179</f>
        <v xml:space="preserve">Бесхозяйные внутридворовые  сети канализации  </v>
      </c>
      <c r="C186" s="24" t="str">
        <f>'[1]прил 1 перечень и копии докумен'!C179</f>
        <v xml:space="preserve">г. Борзя, ул. Лазо, д.18, от ЦК 571 до КК570 до стены дома подъезда №1, от КК570 до КК569 до стены дома подъезд №2, от КК569 до КК568 до стены дома подъезда №3, от КК568 до КК567 до стены дома подъезда № 4. </v>
      </c>
      <c r="D186" s="24" t="str">
        <f>'[1]приложение 1реестр прав на нед '!D180</f>
        <v>Бесхозяйные</v>
      </c>
      <c r="E186" s="22">
        <v>1</v>
      </c>
      <c r="F186" s="25" t="s">
        <v>109</v>
      </c>
      <c r="G186" s="22">
        <v>0</v>
      </c>
      <c r="H186" s="29">
        <v>86</v>
      </c>
      <c r="I186" s="29">
        <v>1979</v>
      </c>
      <c r="J186" s="29">
        <v>0</v>
      </c>
      <c r="K186" s="36">
        <f t="shared" si="6"/>
        <v>0</v>
      </c>
      <c r="L186" s="26">
        <f t="shared" si="5"/>
        <v>0</v>
      </c>
      <c r="M186" s="27">
        <v>95</v>
      </c>
    </row>
    <row r="187" spans="1:13" s="16" customFormat="1" ht="63" x14ac:dyDescent="0.25">
      <c r="A187" s="22">
        <v>176</v>
      </c>
      <c r="B187" s="23" t="str">
        <f>'[1]прил 1 перечень и копии докумен'!B180</f>
        <v xml:space="preserve">Бесхозяйные внутридворовые  сети канализации  </v>
      </c>
      <c r="C187" s="24" t="str">
        <f>'[1]прил 1 перечень и копии докумен'!C180</f>
        <v xml:space="preserve">г. Борзя, ул. Лазо, д.20, от ЦК566 до КК565 до стены дома подъезда № 1, от КК565 до КК564 до стены дома подъезда № 2, от КК564 до КК563 до стены дома подъезда № 3, от КК563 до КК562 до стены дома подъезда № 4. </v>
      </c>
      <c r="D187" s="24" t="str">
        <f>'[1]приложение 1реестр прав на нед '!D181</f>
        <v>Бесхозяйные</v>
      </c>
      <c r="E187" s="22">
        <v>1</v>
      </c>
      <c r="F187" s="25" t="s">
        <v>109</v>
      </c>
      <c r="G187" s="22">
        <v>0</v>
      </c>
      <c r="H187" s="29">
        <v>108</v>
      </c>
      <c r="I187" s="29">
        <v>1972</v>
      </c>
      <c r="J187" s="29">
        <v>0</v>
      </c>
      <c r="K187" s="36">
        <f t="shared" si="6"/>
        <v>0</v>
      </c>
      <c r="L187" s="26">
        <f t="shared" si="5"/>
        <v>0</v>
      </c>
      <c r="M187" s="27">
        <v>95</v>
      </c>
    </row>
    <row r="188" spans="1:13" s="16" customFormat="1" ht="31.5" x14ac:dyDescent="0.25">
      <c r="A188" s="22">
        <v>177</v>
      </c>
      <c r="B188" s="23" t="str">
        <f>'[1]прил 1 перечень и копии докумен'!B181</f>
        <v xml:space="preserve">Бесхозяйные внутридворовые  сети канализации  </v>
      </c>
      <c r="C188" s="24" t="str">
        <f>'[1]прил 1 перечень и копии докумен'!C181</f>
        <v xml:space="preserve">г. Борзя, ул. Лазо, д. 24, от КК732 через КК739 до КК736 до стены до подъезда № 1, от КК736 до КК737 до стены дома подъезда № 2. </v>
      </c>
      <c r="D188" s="24" t="str">
        <f>'[1]приложение 1реестр прав на нед '!D182</f>
        <v>Бесхозяйные</v>
      </c>
      <c r="E188" s="22">
        <v>1</v>
      </c>
      <c r="F188" s="25" t="s">
        <v>109</v>
      </c>
      <c r="G188" s="22">
        <v>0</v>
      </c>
      <c r="H188" s="29">
        <v>74</v>
      </c>
      <c r="I188" s="29">
        <v>1975</v>
      </c>
      <c r="J188" s="29">
        <v>0</v>
      </c>
      <c r="K188" s="36">
        <f t="shared" si="6"/>
        <v>0</v>
      </c>
      <c r="L188" s="26">
        <f t="shared" si="5"/>
        <v>0</v>
      </c>
      <c r="M188" s="27">
        <v>95</v>
      </c>
    </row>
    <row r="189" spans="1:13" s="16" customFormat="1" ht="63" x14ac:dyDescent="0.25">
      <c r="A189" s="22">
        <v>178</v>
      </c>
      <c r="B189" s="23" t="str">
        <f>'[1]прил 1 перечень и копии докумен'!B182</f>
        <v xml:space="preserve">Бесхозяйные внутридворовые  сети канализации  </v>
      </c>
      <c r="C189" s="24" t="str">
        <f>'[1]прил 1 перечень и копии докумен'!C182</f>
        <v xml:space="preserve">г.Борзя, ул. Ленина, д.7, от КК480 до стены дома подъезда № 1, от КК480 до КК483 до стены дома подъезда № 2, от КК483 до КК482 до стены дома подъезда № 3, от КК482 до КК 481 до стены дома подъезда № 4. </v>
      </c>
      <c r="D189" s="24" t="str">
        <f>'[1]приложение 1реестр прав на нед '!D183</f>
        <v>Бесхозяйные</v>
      </c>
      <c r="E189" s="22">
        <v>1</v>
      </c>
      <c r="F189" s="25" t="s">
        <v>109</v>
      </c>
      <c r="G189" s="22">
        <v>0</v>
      </c>
      <c r="H189" s="29">
        <v>91</v>
      </c>
      <c r="I189" s="29">
        <v>1976</v>
      </c>
      <c r="J189" s="29">
        <v>0</v>
      </c>
      <c r="K189" s="36">
        <f t="shared" si="6"/>
        <v>0</v>
      </c>
      <c r="L189" s="26">
        <f t="shared" si="5"/>
        <v>0</v>
      </c>
      <c r="M189" s="27">
        <v>95</v>
      </c>
    </row>
    <row r="190" spans="1:13" s="16" customFormat="1" ht="47.25" x14ac:dyDescent="0.25">
      <c r="A190" s="22">
        <v>179</v>
      </c>
      <c r="B190" s="23" t="str">
        <f>'[1]прил 1 перечень и копии докумен'!B183</f>
        <v xml:space="preserve">Бесхозяйные внутридворовые  сети канализации  </v>
      </c>
      <c r="C190" s="24" t="str">
        <f>'[1]прил 1 перечень и копии докумен'!C183</f>
        <v>г.Борзя, ул. Ленина, д.12, от КК516 через септик до КК514 до стены дома подъезда № 1, от КК514 через КК513 до КК512 до стены дома подъезда № 2.</v>
      </c>
      <c r="D190" s="24" t="str">
        <f>'[1]приложение 1реестр прав на нед '!D184</f>
        <v>Бесхозяйные</v>
      </c>
      <c r="E190" s="22">
        <v>1</v>
      </c>
      <c r="F190" s="25" t="s">
        <v>109</v>
      </c>
      <c r="G190" s="22">
        <v>0</v>
      </c>
      <c r="H190" s="29">
        <v>156</v>
      </c>
      <c r="I190" s="29">
        <v>1970</v>
      </c>
      <c r="J190" s="29">
        <v>0</v>
      </c>
      <c r="K190" s="36">
        <f t="shared" si="6"/>
        <v>0</v>
      </c>
      <c r="L190" s="26">
        <f t="shared" si="5"/>
        <v>0</v>
      </c>
      <c r="M190" s="27">
        <v>95</v>
      </c>
    </row>
    <row r="191" spans="1:13" s="16" customFormat="1" ht="31.5" x14ac:dyDescent="0.25">
      <c r="A191" s="22">
        <v>180</v>
      </c>
      <c r="B191" s="23" t="str">
        <f>'[1]прил 1 перечень и копии докумен'!B184</f>
        <v xml:space="preserve">Бесхозяйные внутридворовые  сети канализации  </v>
      </c>
      <c r="C191" s="24" t="str">
        <f>'[1]прил 1 перечень и копии докумен'!C184</f>
        <v xml:space="preserve">г.Борзя, ул. Ленина, д. 14, от септика до КК510 до стены дома подъезда № 1, от КК510 до КК509 до стены дома подъезда № 2. </v>
      </c>
      <c r="D191" s="24" t="str">
        <f>'[1]приложение 1реестр прав на нед '!D185</f>
        <v>Бесхозяйные</v>
      </c>
      <c r="E191" s="22">
        <v>1</v>
      </c>
      <c r="F191" s="25" t="s">
        <v>109</v>
      </c>
      <c r="G191" s="22">
        <v>0</v>
      </c>
      <c r="H191" s="29">
        <v>50</v>
      </c>
      <c r="I191" s="29">
        <v>1964</v>
      </c>
      <c r="J191" s="29">
        <v>0</v>
      </c>
      <c r="K191" s="36">
        <f t="shared" si="6"/>
        <v>0</v>
      </c>
      <c r="L191" s="26">
        <f t="shared" si="5"/>
        <v>0</v>
      </c>
      <c r="M191" s="27">
        <v>95</v>
      </c>
    </row>
    <row r="192" spans="1:13" s="16" customFormat="1" ht="31.5" x14ac:dyDescent="0.25">
      <c r="A192" s="22">
        <v>181</v>
      </c>
      <c r="B192" s="23" t="str">
        <f>'[1]прил 1 перечень и копии докумен'!B185</f>
        <v xml:space="preserve">Бесхозяйные внутридворовые  сети канализации  </v>
      </c>
      <c r="C192" s="24" t="str">
        <f>'[1]прил 1 перечень и копии докумен'!C185</f>
        <v xml:space="preserve"> г.Борзя, ул. Ленина, д.47, от ЦК821 до КК820 до стены дома подъезда № 1, от КК820 до КК819 до стены дома подъезда № 2. </v>
      </c>
      <c r="D192" s="24" t="str">
        <f>'[1]приложение 1реестр прав на нед '!D186</f>
        <v>Бесхозяйные</v>
      </c>
      <c r="E192" s="22">
        <v>1</v>
      </c>
      <c r="F192" s="25" t="s">
        <v>109</v>
      </c>
      <c r="G192" s="22">
        <v>0</v>
      </c>
      <c r="H192" s="29">
        <v>82</v>
      </c>
      <c r="I192" s="29">
        <v>1967</v>
      </c>
      <c r="J192" s="29">
        <v>0</v>
      </c>
      <c r="K192" s="36">
        <f t="shared" si="6"/>
        <v>0</v>
      </c>
      <c r="L192" s="26">
        <f t="shared" si="5"/>
        <v>0</v>
      </c>
      <c r="M192" s="27">
        <v>95</v>
      </c>
    </row>
    <row r="193" spans="1:13" s="16" customFormat="1" ht="47.25" x14ac:dyDescent="0.25">
      <c r="A193" s="22">
        <v>182</v>
      </c>
      <c r="B193" s="23" t="str">
        <f>'[1]прил 1 перечень и копии докумен'!B186</f>
        <v xml:space="preserve">Бесхозяйные внутридворовые  сети канализации  </v>
      </c>
      <c r="C193" s="24" t="str">
        <f>'[1]прил 1 перечень и копии докумен'!C186</f>
        <v xml:space="preserve">г. Борзя, ул. Ленина, д. 49, от  ЦК 821 до КК822 через выгреб до КК 826 до стены дома подъезда № 1, от КК826 до КК825 до стены дома подъезда № 2. </v>
      </c>
      <c r="D193" s="24" t="str">
        <f>'[1]приложение 1реестр прав на нед '!D187</f>
        <v>Бесхозяйные</v>
      </c>
      <c r="E193" s="22">
        <v>1</v>
      </c>
      <c r="F193" s="25" t="s">
        <v>109</v>
      </c>
      <c r="G193" s="22">
        <v>0</v>
      </c>
      <c r="H193" s="29">
        <v>118</v>
      </c>
      <c r="I193" s="29">
        <v>1968</v>
      </c>
      <c r="J193" s="29">
        <v>0</v>
      </c>
      <c r="K193" s="36">
        <f t="shared" si="6"/>
        <v>0</v>
      </c>
      <c r="L193" s="26">
        <f t="shared" si="5"/>
        <v>0</v>
      </c>
      <c r="M193" s="27">
        <v>95</v>
      </c>
    </row>
    <row r="194" spans="1:13" s="16" customFormat="1" ht="47.25" x14ac:dyDescent="0.25">
      <c r="A194" s="22">
        <v>183</v>
      </c>
      <c r="B194" s="23" t="str">
        <f>'[1]прил 1 перечень и копии докумен'!B187</f>
        <v xml:space="preserve">Бесхозяйные внутридворовые  сети канализации  </v>
      </c>
      <c r="C194" s="24" t="str">
        <f>'[1]прил 1 перечень и копии докумен'!C187</f>
        <v xml:space="preserve">г. Борзя, ул. Ленина, д.51, от КК822 до КК823 до стены дома подъезда № 1,от КК823 до КК824 до стены дома подъезда № 2, от КК824 до ЦК828. </v>
      </c>
      <c r="D194" s="24" t="str">
        <f>'[1]приложение 1реестр прав на нед '!D188</f>
        <v>Бесхозяйные</v>
      </c>
      <c r="E194" s="22">
        <v>1</v>
      </c>
      <c r="F194" s="25" t="s">
        <v>109</v>
      </c>
      <c r="G194" s="22">
        <v>0</v>
      </c>
      <c r="H194" s="29">
        <v>57</v>
      </c>
      <c r="I194" s="29">
        <v>1969</v>
      </c>
      <c r="J194" s="29">
        <v>0</v>
      </c>
      <c r="K194" s="36">
        <f t="shared" si="6"/>
        <v>0</v>
      </c>
      <c r="L194" s="26">
        <f t="shared" si="5"/>
        <v>0</v>
      </c>
      <c r="M194" s="27">
        <v>95</v>
      </c>
    </row>
    <row r="195" spans="1:13" s="16" customFormat="1" ht="47.25" x14ac:dyDescent="0.25">
      <c r="A195" s="22">
        <v>184</v>
      </c>
      <c r="B195" s="23" t="str">
        <f>'[1]прил 1 перечень и копии докумен'!B188</f>
        <v xml:space="preserve">Бесхозяйные внутридворовые  сети канализации  </v>
      </c>
      <c r="C195" s="24" t="str">
        <f>'[1]прил 1 перечень и копии докумен'!C188</f>
        <v xml:space="preserve">г.Борзя, ул. Ломоносова, 4, от ЦК648 через выгреб до КК643 да стены дома подъезда № 1, от КК643 до КК642 до стены дома  подъезда № 1,от КК642 до КК651. </v>
      </c>
      <c r="D195" s="24" t="str">
        <f>'[1]приложение 1реестр прав на нед '!D189</f>
        <v>Бесхозяйные</v>
      </c>
      <c r="E195" s="22">
        <v>1</v>
      </c>
      <c r="F195" s="25" t="s">
        <v>109</v>
      </c>
      <c r="G195" s="22">
        <v>0</v>
      </c>
      <c r="H195" s="29">
        <v>129</v>
      </c>
      <c r="I195" s="29">
        <v>1958</v>
      </c>
      <c r="J195" s="29">
        <v>0</v>
      </c>
      <c r="K195" s="36">
        <f t="shared" si="6"/>
        <v>0</v>
      </c>
      <c r="L195" s="26">
        <f t="shared" si="5"/>
        <v>0</v>
      </c>
      <c r="M195" s="27">
        <v>95</v>
      </c>
    </row>
    <row r="196" spans="1:13" s="16" customFormat="1" ht="47.25" x14ac:dyDescent="0.25">
      <c r="A196" s="22">
        <v>185</v>
      </c>
      <c r="B196" s="23" t="str">
        <f>'[1]прил 1 перечень и копии докумен'!B189</f>
        <v xml:space="preserve">Бесхозяйные внутридворовые  сети канализации  </v>
      </c>
      <c r="C196" s="24" t="str">
        <f>'[1]прил 1 перечень и копии докумен'!C189</f>
        <v xml:space="preserve">г.Борзя, ул. Матросова,16, от ЦК407 через КК421 до КК420 до стены дома подъезда № 2, от КК420 до КК 419 до стены дома подъезда № 1. </v>
      </c>
      <c r="D196" s="24" t="str">
        <f>'[1]приложение 1реестр прав на нед '!D190</f>
        <v>Бесхозяйные</v>
      </c>
      <c r="E196" s="22">
        <v>1</v>
      </c>
      <c r="F196" s="25" t="s">
        <v>109</v>
      </c>
      <c r="G196" s="22">
        <v>0</v>
      </c>
      <c r="H196" s="29">
        <v>51</v>
      </c>
      <c r="I196" s="29">
        <v>1956</v>
      </c>
      <c r="J196" s="29">
        <v>0</v>
      </c>
      <c r="K196" s="36">
        <f t="shared" si="6"/>
        <v>0</v>
      </c>
      <c r="L196" s="26">
        <f t="shared" si="5"/>
        <v>0</v>
      </c>
      <c r="M196" s="27">
        <v>95</v>
      </c>
    </row>
    <row r="197" spans="1:13" s="16" customFormat="1" ht="47.25" x14ac:dyDescent="0.25">
      <c r="A197" s="22">
        <v>186</v>
      </c>
      <c r="B197" s="23" t="str">
        <f>'[1]прил 1 перечень и копии докумен'!B190</f>
        <v xml:space="preserve">Бесхозяйные внутридворовые  сети канализации  </v>
      </c>
      <c r="C197" s="24" t="str">
        <f>'[1]прил 1 перечень и копии докумен'!C190</f>
        <v xml:space="preserve">г.Борзя, ул. Матросова,20, от КК405 через КК401, через КК402 до КК404 стены дома подъезда № 1, от КК404 до КК 403 до стены дома подъезда № 1. </v>
      </c>
      <c r="D197" s="24" t="str">
        <f>'[1]приложение 1реестр прав на нед '!D191</f>
        <v>Бесхозяйные</v>
      </c>
      <c r="E197" s="22">
        <v>1</v>
      </c>
      <c r="F197" s="25" t="s">
        <v>109</v>
      </c>
      <c r="G197" s="22">
        <v>0</v>
      </c>
      <c r="H197" s="29">
        <v>76</v>
      </c>
      <c r="I197" s="29">
        <v>1955</v>
      </c>
      <c r="J197" s="29">
        <v>0</v>
      </c>
      <c r="K197" s="36">
        <f t="shared" si="6"/>
        <v>0</v>
      </c>
      <c r="L197" s="26">
        <f t="shared" si="5"/>
        <v>0</v>
      </c>
      <c r="M197" s="27">
        <v>95</v>
      </c>
    </row>
    <row r="198" spans="1:13" s="16" customFormat="1" ht="31.5" x14ac:dyDescent="0.25">
      <c r="A198" s="22">
        <v>187</v>
      </c>
      <c r="B198" s="23" t="str">
        <f>'[1]прил 1 перечень и копии докумен'!B191</f>
        <v xml:space="preserve">Бесхозяйные внутридворовые  сети канализации  </v>
      </c>
      <c r="C198" s="24" t="str">
        <f>'[1]прил 1 перечень и копии докумен'!C191</f>
        <v xml:space="preserve">г.Борзя, ул. Матросова, 23, от ЦК426 до стены дома подъезд 1, от ЦК425 до стены дома подъезда № 2. </v>
      </c>
      <c r="D198" s="24" t="str">
        <f>'[1]приложение 1реестр прав на нед '!D192</f>
        <v>Бесхозяйные</v>
      </c>
      <c r="E198" s="22">
        <v>1</v>
      </c>
      <c r="F198" s="25" t="s">
        <v>109</v>
      </c>
      <c r="G198" s="22">
        <v>0</v>
      </c>
      <c r="H198" s="29">
        <v>16</v>
      </c>
      <c r="I198" s="29">
        <v>1955</v>
      </c>
      <c r="J198" s="29">
        <v>0</v>
      </c>
      <c r="K198" s="36">
        <f t="shared" si="6"/>
        <v>0</v>
      </c>
      <c r="L198" s="26">
        <f t="shared" si="5"/>
        <v>0</v>
      </c>
      <c r="M198" s="27">
        <v>95</v>
      </c>
    </row>
    <row r="199" spans="1:13" s="16" customFormat="1" ht="31.5" x14ac:dyDescent="0.25">
      <c r="A199" s="22">
        <v>188</v>
      </c>
      <c r="B199" s="23" t="str">
        <f>'[1]прил 1 перечень и копии докумен'!B192</f>
        <v xml:space="preserve">Бесхозяйные внутридворовые  сети канализации  </v>
      </c>
      <c r="C199" s="24" t="str">
        <f>'[1]прил 1 перечень и копии докумен'!C192</f>
        <v xml:space="preserve">г.Борзя, ул. Матросова, 25, от ЦК422 до стены дома подъезда №1, от ЦК424 до стены дома подъезда № 2. </v>
      </c>
      <c r="D199" s="24" t="str">
        <f>'[1]приложение 1реестр прав на нед '!D193</f>
        <v>Бесхозяйные</v>
      </c>
      <c r="E199" s="22">
        <v>1</v>
      </c>
      <c r="F199" s="25" t="s">
        <v>109</v>
      </c>
      <c r="G199" s="22">
        <v>0</v>
      </c>
      <c r="H199" s="29">
        <v>21</v>
      </c>
      <c r="I199" s="29">
        <v>1955</v>
      </c>
      <c r="J199" s="29">
        <v>0</v>
      </c>
      <c r="K199" s="36">
        <f t="shared" si="6"/>
        <v>0</v>
      </c>
      <c r="L199" s="26">
        <f t="shared" si="5"/>
        <v>0</v>
      </c>
      <c r="M199" s="27">
        <v>95</v>
      </c>
    </row>
    <row r="200" spans="1:13" s="16" customFormat="1" ht="47.25" x14ac:dyDescent="0.25">
      <c r="A200" s="22">
        <v>189</v>
      </c>
      <c r="B200" s="23" t="str">
        <f>'[1]прил 1 перечень и копии докумен'!B193</f>
        <v xml:space="preserve">Бесхозяйные внутридворовые  сети канализации  </v>
      </c>
      <c r="C200" s="24" t="str">
        <f>'[1]прил 1 перечень и копии докумен'!C193</f>
        <v xml:space="preserve">г.Борзя, ул. Матросова, 24а, от КК401 через КК400 до КК396 до стены дома подъезда № 1, от КК496 до КК 397 до стены дома подъезда № 2. </v>
      </c>
      <c r="D200" s="24" t="str">
        <f>'[1]приложение 1реестр прав на нед '!D194</f>
        <v>Бесхозяйные</v>
      </c>
      <c r="E200" s="22">
        <v>1</v>
      </c>
      <c r="F200" s="25" t="s">
        <v>109</v>
      </c>
      <c r="G200" s="22">
        <v>0</v>
      </c>
      <c r="H200" s="29">
        <v>105</v>
      </c>
      <c r="I200" s="29">
        <v>1961</v>
      </c>
      <c r="J200" s="29">
        <v>0</v>
      </c>
      <c r="K200" s="36">
        <f t="shared" si="6"/>
        <v>0</v>
      </c>
      <c r="L200" s="26">
        <f t="shared" si="5"/>
        <v>0</v>
      </c>
      <c r="M200" s="27">
        <v>95</v>
      </c>
    </row>
    <row r="201" spans="1:13" s="16" customFormat="1" ht="47.25" x14ac:dyDescent="0.25">
      <c r="A201" s="22">
        <v>190</v>
      </c>
      <c r="B201" s="23" t="str">
        <f>'[1]прил 1 перечень и копии докумен'!B194</f>
        <v xml:space="preserve">Бесхозяйные внутридворовые  сети канализации  </v>
      </c>
      <c r="C201" s="24" t="str">
        <f>'[1]прил 1 перечень и копии докумен'!C194</f>
        <v xml:space="preserve">г.Борзя, ул. Матросова, 30, от ЦК842 через КК847 через КК845 до стены дома № 2, от КК845 до КК844 до стены дома подъезда № 1, от КК845 до КК846 стены дома подъезда № 3. </v>
      </c>
      <c r="D201" s="24" t="str">
        <f>'[1]приложение 1реестр прав на нед '!D195</f>
        <v>Бесхозяйные</v>
      </c>
      <c r="E201" s="22">
        <v>1</v>
      </c>
      <c r="F201" s="25" t="s">
        <v>109</v>
      </c>
      <c r="G201" s="22">
        <v>0</v>
      </c>
      <c r="H201" s="29">
        <v>162</v>
      </c>
      <c r="I201" s="29">
        <v>1956</v>
      </c>
      <c r="J201" s="29">
        <v>0</v>
      </c>
      <c r="K201" s="36">
        <f t="shared" si="6"/>
        <v>0</v>
      </c>
      <c r="L201" s="26">
        <f t="shared" si="5"/>
        <v>0</v>
      </c>
      <c r="M201" s="27">
        <v>95</v>
      </c>
    </row>
    <row r="202" spans="1:13" s="16" customFormat="1" ht="31.5" x14ac:dyDescent="0.25">
      <c r="A202" s="22">
        <v>191</v>
      </c>
      <c r="B202" s="23" t="str">
        <f>'[1]прил 1 перечень и копии докумен'!B195</f>
        <v xml:space="preserve">Бесхозяйные внутридворовые  сети канализации  </v>
      </c>
      <c r="C202" s="24" t="str">
        <f>'[1]прил 1 перечень и копии докумен'!C195</f>
        <v xml:space="preserve">г.Борзя, ул. Пушкина, 5, от КК819, через КК818, через КК817 до КК816 до стены дома, от КК816 до КК815.   </v>
      </c>
      <c r="D202" s="24" t="str">
        <f>'[1]приложение 1реестр прав на нед '!D196</f>
        <v>Бесхозяйные</v>
      </c>
      <c r="E202" s="22">
        <v>1</v>
      </c>
      <c r="F202" s="25" t="s">
        <v>109</v>
      </c>
      <c r="G202" s="22">
        <v>0</v>
      </c>
      <c r="H202" s="29">
        <v>98</v>
      </c>
      <c r="I202" s="29">
        <v>1994</v>
      </c>
      <c r="J202" s="29">
        <v>0</v>
      </c>
      <c r="K202" s="36">
        <f t="shared" si="6"/>
        <v>0</v>
      </c>
      <c r="L202" s="26">
        <f t="shared" si="5"/>
        <v>0</v>
      </c>
      <c r="M202" s="27">
        <v>95</v>
      </c>
    </row>
    <row r="203" spans="1:13" s="16" customFormat="1" ht="63" x14ac:dyDescent="0.25">
      <c r="A203" s="22">
        <v>192</v>
      </c>
      <c r="B203" s="23" t="str">
        <f>'[1]прил 1 перечень и копии докумен'!B196</f>
        <v xml:space="preserve">Бесхозяйные внутридворовые  сети канализации  </v>
      </c>
      <c r="C203" s="24" t="str">
        <f>'[1]прил 1 перечень и копии докумен'!C196</f>
        <v xml:space="preserve">г.Борзя, ул. Савватеевская, 4, от ЦК588 через КК749, через КК748, через КК745,  через КК747 до КК744 до стены дома подъезда № 1, от КК744 до КК743 до подъезда №2, от КК743 до КК742 до подъезда №3, от КК742 до КК741 до подъезда № 4. </v>
      </c>
      <c r="D203" s="24" t="str">
        <f>'[1]приложение 1реестр прав на нед '!D197</f>
        <v>Бесхозяйные</v>
      </c>
      <c r="E203" s="22">
        <v>1</v>
      </c>
      <c r="F203" s="25" t="s">
        <v>109</v>
      </c>
      <c r="G203" s="22">
        <v>0</v>
      </c>
      <c r="H203" s="29">
        <v>153</v>
      </c>
      <c r="I203" s="29">
        <v>1978</v>
      </c>
      <c r="J203" s="29">
        <v>0</v>
      </c>
      <c r="K203" s="36">
        <f t="shared" si="6"/>
        <v>0</v>
      </c>
      <c r="L203" s="26">
        <f t="shared" si="5"/>
        <v>0</v>
      </c>
      <c r="M203" s="27">
        <v>95</v>
      </c>
    </row>
    <row r="204" spans="1:13" s="16" customFormat="1" ht="31.5" x14ac:dyDescent="0.25">
      <c r="A204" s="22">
        <v>193</v>
      </c>
      <c r="B204" s="23" t="str">
        <f>'[1]прил 1 перечень и копии докумен'!B197</f>
        <v xml:space="preserve">Бесхозяйные внутридворовые  сети канализации  </v>
      </c>
      <c r="C204" s="24" t="str">
        <f>'[1]прил 1 перечень и копии докумен'!C197</f>
        <v xml:space="preserve"> г.Борзя, ул. Савватеевская,15, от КК6 через КК6/1 до КК6/2 до стены дома. Протяженность – 132,4+11 м.</v>
      </c>
      <c r="D204" s="24" t="str">
        <f>'[1]приложение 1реестр прав на нед '!D198</f>
        <v>Бесхозяйные</v>
      </c>
      <c r="E204" s="22">
        <v>1</v>
      </c>
      <c r="F204" s="25" t="s">
        <v>109</v>
      </c>
      <c r="G204" s="22">
        <v>0</v>
      </c>
      <c r="H204" s="29">
        <v>143</v>
      </c>
      <c r="I204" s="29">
        <v>1983</v>
      </c>
      <c r="J204" s="29">
        <v>0</v>
      </c>
      <c r="K204" s="36">
        <f t="shared" si="6"/>
        <v>0</v>
      </c>
      <c r="L204" s="26">
        <f t="shared" si="5"/>
        <v>0</v>
      </c>
      <c r="M204" s="27">
        <v>95</v>
      </c>
    </row>
    <row r="205" spans="1:13" s="16" customFormat="1" ht="63" x14ac:dyDescent="0.25">
      <c r="A205" s="22">
        <v>194</v>
      </c>
      <c r="B205" s="23" t="str">
        <f>'[1]прил 1 перечень и копии докумен'!B198</f>
        <v xml:space="preserve">Бесхозяйные внутридворовые  сети канализации  </v>
      </c>
      <c r="C205" s="24" t="str">
        <f>'[1]прил 1 перечень и копии докумен'!C198</f>
        <v xml:space="preserve">г.Борзя, ул. Савватеевская, 53, от ЦК329 через КК328, через КК352, через КК 351 до стены дома подъезд 1, от КК351 до КК350 до стены дома подъезда № 2, от КК350 до КК349 до стены дома подъезда № 3, от КК349 до348 до стены дома подъезда № 4. </v>
      </c>
      <c r="D205" s="24" t="str">
        <f>'[1]приложение 1реестр прав на нед '!D199</f>
        <v>Бесхозяйные</v>
      </c>
      <c r="E205" s="22">
        <v>1</v>
      </c>
      <c r="F205" s="25" t="s">
        <v>109</v>
      </c>
      <c r="G205" s="22">
        <v>0</v>
      </c>
      <c r="H205" s="29">
        <v>179</v>
      </c>
      <c r="I205" s="29">
        <v>1987</v>
      </c>
      <c r="J205" s="29">
        <v>0</v>
      </c>
      <c r="K205" s="36">
        <f t="shared" si="6"/>
        <v>0</v>
      </c>
      <c r="L205" s="26">
        <f t="shared" ref="L205:L223" si="7">J205-K205</f>
        <v>0</v>
      </c>
      <c r="M205" s="27">
        <v>95</v>
      </c>
    </row>
    <row r="206" spans="1:13" s="16" customFormat="1" ht="63" x14ac:dyDescent="0.25">
      <c r="A206" s="22">
        <v>195</v>
      </c>
      <c r="B206" s="23" t="str">
        <f>'[1]прил 1 перечень и копии докумен'!B199</f>
        <v xml:space="preserve">Бесхозяйные внутридворовые  сети канализации  </v>
      </c>
      <c r="C206" s="24" t="str">
        <f>'[1]прил 1 перечень и копии докумен'!C199</f>
        <v xml:space="preserve">г.Борзя, ул. Савватеевская,80, от КК50-10 через КК50-10-1 до стены дома подъезда № 7, от КК 50-10-1 до КК50-10-2 до стены дома подъезда № 5,от КК50-10-2 до КК50-10-3 до стены дома подъезда № 4, от КК50-10-3 до КК50-10-4 до стены дома подъезда № 2. </v>
      </c>
      <c r="D206" s="24" t="str">
        <f>'[1]приложение 1реестр прав на нед '!D200</f>
        <v>Бесхозяйные</v>
      </c>
      <c r="E206" s="22">
        <v>1</v>
      </c>
      <c r="F206" s="25" t="s">
        <v>109</v>
      </c>
      <c r="G206" s="22">
        <v>0</v>
      </c>
      <c r="H206" s="29">
        <v>136</v>
      </c>
      <c r="I206" s="29">
        <v>1991</v>
      </c>
      <c r="J206" s="29">
        <v>0</v>
      </c>
      <c r="K206" s="36">
        <f t="shared" si="6"/>
        <v>0</v>
      </c>
      <c r="L206" s="26">
        <f t="shared" si="7"/>
        <v>0</v>
      </c>
      <c r="M206" s="27">
        <v>95</v>
      </c>
    </row>
    <row r="207" spans="1:13" s="16" customFormat="1" ht="47.25" x14ac:dyDescent="0.25">
      <c r="A207" s="22">
        <v>196</v>
      </c>
      <c r="B207" s="23" t="str">
        <f>'[1]прил 1 перечень и копии докумен'!B200</f>
        <v xml:space="preserve">Бесхозяйные внутридворовые  сети канализации  </v>
      </c>
      <c r="C207" s="24" t="str">
        <f>'[1]прил 1 перечень и копии докумен'!C200</f>
        <v xml:space="preserve">г.Борзя, ул. Советская, 50, от ЦК329 через КК328, через КК327 до стены дома, от КК327 до КК326 до стены дома, от КК326 до КК325 до стены дома, от КК325 до КК324 до стены дома. </v>
      </c>
      <c r="D207" s="24" t="str">
        <f>'[1]приложение 1реестр прав на нед '!D201</f>
        <v>Бесхозяйные</v>
      </c>
      <c r="E207" s="22">
        <v>1</v>
      </c>
      <c r="F207" s="25" t="s">
        <v>109</v>
      </c>
      <c r="G207" s="22">
        <v>0</v>
      </c>
      <c r="H207" s="29">
        <v>139</v>
      </c>
      <c r="I207" s="29">
        <v>1981</v>
      </c>
      <c r="J207" s="29">
        <v>0</v>
      </c>
      <c r="K207" s="36">
        <f t="shared" si="6"/>
        <v>0</v>
      </c>
      <c r="L207" s="26">
        <f t="shared" si="7"/>
        <v>0</v>
      </c>
      <c r="M207" s="27">
        <v>95</v>
      </c>
    </row>
    <row r="208" spans="1:13" s="16" customFormat="1" ht="31.5" x14ac:dyDescent="0.25">
      <c r="A208" s="22">
        <v>197</v>
      </c>
      <c r="B208" s="23" t="str">
        <f>'[1]прил 1 перечень и копии докумен'!B201</f>
        <v xml:space="preserve">Бесхозяйные внутридворовые  сети канализации  </v>
      </c>
      <c r="C208" s="24" t="str">
        <f>'[1]прил 1 перечень и копии докумен'!C201</f>
        <v xml:space="preserve">г.Борзя, ул. Чайковского, 4, от КК441 до КК440 до стены дома, от КК440 до КК439 до стены дома. </v>
      </c>
      <c r="D208" s="24" t="str">
        <f>'[1]приложение 1реестр прав на нед '!D202</f>
        <v>Бесхозяйные</v>
      </c>
      <c r="E208" s="22">
        <v>1</v>
      </c>
      <c r="F208" s="25" t="s">
        <v>109</v>
      </c>
      <c r="G208" s="22">
        <v>0</v>
      </c>
      <c r="H208" s="29">
        <v>53</v>
      </c>
      <c r="I208" s="29">
        <v>1963</v>
      </c>
      <c r="J208" s="29">
        <v>0</v>
      </c>
      <c r="K208" s="36">
        <f t="shared" si="6"/>
        <v>0</v>
      </c>
      <c r="L208" s="26">
        <f t="shared" si="7"/>
        <v>0</v>
      </c>
      <c r="M208" s="27">
        <v>95</v>
      </c>
    </row>
    <row r="209" spans="1:13" s="16" customFormat="1" ht="47.25" x14ac:dyDescent="0.25">
      <c r="A209" s="22">
        <v>198</v>
      </c>
      <c r="B209" s="23" t="str">
        <f>'[1]прил 1 перечень и копии докумен'!B202</f>
        <v xml:space="preserve">Бесхозяйные внутридворовые  сети канализации  </v>
      </c>
      <c r="C209" s="24" t="str">
        <f>'[1]прил 1 перечень и копии докумен'!C202</f>
        <v xml:space="preserve">г.Борзя, ул. Чайковского, 7, от ЦК448 через КК458 до КК460 до стены дома подъезда № 2, от КК460 до 459 до стены дома подъезда № 1. </v>
      </c>
      <c r="D209" s="24" t="str">
        <f>'[1]приложение 1реестр прав на нед '!D203</f>
        <v>Бесхозяйные</v>
      </c>
      <c r="E209" s="22">
        <v>1</v>
      </c>
      <c r="F209" s="25" t="s">
        <v>109</v>
      </c>
      <c r="G209" s="22">
        <v>0</v>
      </c>
      <c r="H209" s="29">
        <v>83</v>
      </c>
      <c r="I209" s="29">
        <v>1964</v>
      </c>
      <c r="J209" s="29">
        <v>0</v>
      </c>
      <c r="K209" s="36">
        <f t="shared" si="6"/>
        <v>0</v>
      </c>
      <c r="L209" s="26">
        <f t="shared" si="7"/>
        <v>0</v>
      </c>
      <c r="M209" s="27">
        <v>95</v>
      </c>
    </row>
    <row r="210" spans="1:13" s="16" customFormat="1" ht="31.5" x14ac:dyDescent="0.25">
      <c r="A210" s="22">
        <v>199</v>
      </c>
      <c r="B210" s="23" t="str">
        <f>'[1]прил 1 перечень и копии докумен'!B203</f>
        <v xml:space="preserve">Бесхозяйные внутридворовые  сети канализации  </v>
      </c>
      <c r="C210" s="24" t="str">
        <f>'[1]прил 1 перечень и копии докумен'!C203</f>
        <v xml:space="preserve">г.Борзя, ул. Чайковского, 1а, от ЦК 428 до КК453 до стены дома подъезда № 2, от КК453 до КК452 до стены дома подъезда № 1. </v>
      </c>
      <c r="D210" s="24" t="str">
        <f>'[1]приложение 1реестр прав на нед '!D204</f>
        <v>Бесхозяйные</v>
      </c>
      <c r="E210" s="22">
        <v>1</v>
      </c>
      <c r="F210" s="25" t="s">
        <v>109</v>
      </c>
      <c r="G210" s="22">
        <v>0</v>
      </c>
      <c r="H210" s="29">
        <v>59</v>
      </c>
      <c r="I210" s="29">
        <v>1961</v>
      </c>
      <c r="J210" s="29">
        <v>0</v>
      </c>
      <c r="K210" s="36">
        <f t="shared" si="6"/>
        <v>0</v>
      </c>
      <c r="L210" s="26">
        <f t="shared" si="7"/>
        <v>0</v>
      </c>
      <c r="M210" s="27">
        <v>95</v>
      </c>
    </row>
    <row r="211" spans="1:13" s="16" customFormat="1" ht="31.5" x14ac:dyDescent="0.25">
      <c r="A211" s="22">
        <v>200</v>
      </c>
      <c r="B211" s="23" t="str">
        <f>'[1]прил 1 перечень и копии докумен'!B204</f>
        <v xml:space="preserve">Бесхозяйные внутридворовые  сети канализации  </v>
      </c>
      <c r="C211" s="24" t="str">
        <f>'[1]прил 1 перечень и копии докумен'!C204</f>
        <v xml:space="preserve">г.Борзя, ул. Чайковского, 1 б, от ЦК 452 до КК451 до стены дома подъезда № 2, от КК451 до КК450 до стены дома подъезда № 1. </v>
      </c>
      <c r="D211" s="24" t="str">
        <f>'[1]приложение 1реестр прав на нед '!D205</f>
        <v>Бесхозяйные</v>
      </c>
      <c r="E211" s="22">
        <v>1</v>
      </c>
      <c r="F211" s="25" t="s">
        <v>109</v>
      </c>
      <c r="G211" s="22">
        <v>0</v>
      </c>
      <c r="H211" s="29">
        <v>44</v>
      </c>
      <c r="I211" s="29">
        <v>1965</v>
      </c>
      <c r="J211" s="29">
        <v>0</v>
      </c>
      <c r="K211" s="36">
        <f t="shared" si="6"/>
        <v>0</v>
      </c>
      <c r="L211" s="26">
        <f t="shared" si="7"/>
        <v>0</v>
      </c>
      <c r="M211" s="27">
        <v>95</v>
      </c>
    </row>
    <row r="212" spans="1:13" s="16" customFormat="1" ht="31.5" x14ac:dyDescent="0.25">
      <c r="A212" s="22">
        <v>201</v>
      </c>
      <c r="B212" s="23" t="str">
        <f>'[1]прил 1 перечень и копии докумен'!B205</f>
        <v xml:space="preserve">Бесхозяйные внутридворовые  сети канализации  </v>
      </c>
      <c r="C212" s="24" t="str">
        <f>'[1]прил 1 перечень и копии докумен'!C205</f>
        <v xml:space="preserve">г.Борзя, ул. Чайковского, 3а, от КК469 через КК162 до КК163 до стены дома, от КК 163 до КК164 до стены дома. </v>
      </c>
      <c r="D212" s="24" t="str">
        <f>'[1]приложение 1реестр прав на нед '!D206</f>
        <v>Бесхозяйные</v>
      </c>
      <c r="E212" s="22">
        <v>1</v>
      </c>
      <c r="F212" s="25" t="s">
        <v>109</v>
      </c>
      <c r="G212" s="22">
        <v>0</v>
      </c>
      <c r="H212" s="29">
        <v>101</v>
      </c>
      <c r="I212" s="29">
        <v>2009</v>
      </c>
      <c r="J212" s="29">
        <v>0</v>
      </c>
      <c r="K212" s="36">
        <f t="shared" si="6"/>
        <v>0</v>
      </c>
      <c r="L212" s="26">
        <f t="shared" si="7"/>
        <v>0</v>
      </c>
      <c r="M212" s="27">
        <v>95</v>
      </c>
    </row>
    <row r="213" spans="1:13" s="16" customFormat="1" ht="31.5" x14ac:dyDescent="0.25">
      <c r="A213" s="22">
        <v>202</v>
      </c>
      <c r="B213" s="23" t="str">
        <f>'[1]прил 1 перечень и копии докумен'!B206</f>
        <v xml:space="preserve">Бесхозяйные внутридворовые  сети канализации  </v>
      </c>
      <c r="C213" s="24" t="str">
        <f>'[1]прил 1 перечень и копии докумен'!C206</f>
        <v xml:space="preserve">г.Борзя, ул. Чайковского, 5 а, от КК465 до КК464 до стены дома подъезда № 1, от КК464 до КК 463 до стены дома подъезда № 2. </v>
      </c>
      <c r="D213" s="24" t="str">
        <f>'[1]приложение 1реестр прав на нед '!D207</f>
        <v>Бесхозяйные</v>
      </c>
      <c r="E213" s="22">
        <v>1</v>
      </c>
      <c r="F213" s="25" t="s">
        <v>109</v>
      </c>
      <c r="G213" s="22">
        <v>0</v>
      </c>
      <c r="H213" s="29">
        <v>62</v>
      </c>
      <c r="I213" s="29">
        <v>2016</v>
      </c>
      <c r="J213" s="29">
        <v>0</v>
      </c>
      <c r="K213" s="36">
        <f t="shared" si="6"/>
        <v>0</v>
      </c>
      <c r="L213" s="26">
        <f t="shared" si="7"/>
        <v>0</v>
      </c>
      <c r="M213" s="27">
        <v>95</v>
      </c>
    </row>
    <row r="214" spans="1:13" s="16" customFormat="1" ht="31.5" x14ac:dyDescent="0.25">
      <c r="A214" s="22">
        <v>203</v>
      </c>
      <c r="B214" s="23" t="str">
        <f>'[1]прил 1 перечень и копии докумен'!B207</f>
        <v xml:space="preserve">Бесхозяйные внутридворовые  сети канализации  </v>
      </c>
      <c r="C214" s="24" t="str">
        <f>'[1]прил 1 перечень и копии докумен'!C207</f>
        <v xml:space="preserve">г.Борзя, ул.Чехова, д.5, от КК375 до КК374 до стены дома. </v>
      </c>
      <c r="D214" s="24" t="str">
        <f>'[1]приложение 1реестр прав на нед '!D208</f>
        <v>Бесхозяйные</v>
      </c>
      <c r="E214" s="22">
        <v>1</v>
      </c>
      <c r="F214" s="25" t="s">
        <v>109</v>
      </c>
      <c r="G214" s="22">
        <v>0</v>
      </c>
      <c r="H214" s="29">
        <v>29</v>
      </c>
      <c r="I214" s="29">
        <v>1961</v>
      </c>
      <c r="J214" s="29">
        <v>0</v>
      </c>
      <c r="K214" s="36">
        <f t="shared" si="6"/>
        <v>0</v>
      </c>
      <c r="L214" s="26">
        <f t="shared" si="7"/>
        <v>0</v>
      </c>
      <c r="M214" s="27">
        <v>95</v>
      </c>
    </row>
    <row r="215" spans="1:13" s="16" customFormat="1" ht="78.75" x14ac:dyDescent="0.25">
      <c r="A215" s="22">
        <v>204</v>
      </c>
      <c r="B215" s="23" t="str">
        <f>'[1]прил 1 перечень и копии докумен'!B208</f>
        <v xml:space="preserve">Бесхозяйные внутридворовые  сети канализации  </v>
      </c>
      <c r="C215" s="24" t="str">
        <f>'[1]прил 1 перечень и копии докумен'!C208</f>
        <v xml:space="preserve">г.Борзя, ул. Нагорная, 12, от ЦК1030 через КК1029, через КК1028, через КК1027, через КК1026 до КК1025 до стены дома подъезда № 4, от КК1025 до КК1024 до стены дома подъезда № 3, от КК1024 до КК1023 до стены дома подъезда № 2, от КК1023 до КК1022 до стены дома подъезда 1. </v>
      </c>
      <c r="D215" s="24" t="str">
        <f>'[1]приложение 1реестр прав на нед '!D209</f>
        <v>Бесхозяйные</v>
      </c>
      <c r="E215" s="22">
        <v>1</v>
      </c>
      <c r="F215" s="25" t="s">
        <v>109</v>
      </c>
      <c r="G215" s="22">
        <v>0</v>
      </c>
      <c r="H215" s="29">
        <v>204</v>
      </c>
      <c r="I215" s="29">
        <v>1975</v>
      </c>
      <c r="J215" s="29">
        <v>0</v>
      </c>
      <c r="K215" s="36">
        <f t="shared" si="6"/>
        <v>0</v>
      </c>
      <c r="L215" s="26">
        <f t="shared" si="7"/>
        <v>0</v>
      </c>
      <c r="M215" s="27">
        <v>95</v>
      </c>
    </row>
    <row r="216" spans="1:13" s="16" customFormat="1" ht="63" x14ac:dyDescent="0.25">
      <c r="A216" s="22">
        <v>205</v>
      </c>
      <c r="B216" s="23" t="str">
        <f>'[1]прил 1 перечень и копии докумен'!B209</f>
        <v xml:space="preserve">Бесхозяйные внутридворовые  сети канализации  </v>
      </c>
      <c r="C216" s="24" t="str">
        <f>'[1]прил 1 перечень и копии докумен'!C209</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216" s="24" t="str">
        <f>'[1]приложение 1реестр прав на нед '!D210</f>
        <v>Бесхозяйные</v>
      </c>
      <c r="E216" s="22">
        <v>1</v>
      </c>
      <c r="F216" s="25" t="s">
        <v>109</v>
      </c>
      <c r="G216" s="22">
        <v>0</v>
      </c>
      <c r="H216" s="29">
        <v>332</v>
      </c>
      <c r="I216" s="29">
        <v>2011</v>
      </c>
      <c r="J216" s="29">
        <v>0</v>
      </c>
      <c r="K216" s="36">
        <f t="shared" si="6"/>
        <v>0</v>
      </c>
      <c r="L216" s="26">
        <f t="shared" si="7"/>
        <v>0</v>
      </c>
      <c r="M216" s="27">
        <v>95</v>
      </c>
    </row>
    <row r="217" spans="1:13" s="16" customFormat="1" ht="31.5" x14ac:dyDescent="0.25">
      <c r="A217" s="22">
        <v>206</v>
      </c>
      <c r="B217" s="23" t="str">
        <f>'[1]прил 1 перечень и копии докумен'!B210</f>
        <v xml:space="preserve">Бесхозяйные внутридворовые  сети канализации  </v>
      </c>
      <c r="C217" s="24" t="str">
        <f>'[1]прил 1 перечень и копии докумен'!C210</f>
        <v xml:space="preserve">г.Борзя, ул. Дзержинского, 9, от ЦК990 доКК991 до стены дома подъезда № 2, от КК991 до КК992 до стены дома подъезда № 1. </v>
      </c>
      <c r="D217" s="24" t="str">
        <f>'[1]приложение 1реестр прав на нед '!D211</f>
        <v>Бесхозяйные</v>
      </c>
      <c r="E217" s="22">
        <v>1</v>
      </c>
      <c r="F217" s="25" t="s">
        <v>109</v>
      </c>
      <c r="G217" s="22">
        <v>0</v>
      </c>
      <c r="H217" s="29">
        <v>57</v>
      </c>
      <c r="I217" s="29">
        <v>1965</v>
      </c>
      <c r="J217" s="29">
        <v>0</v>
      </c>
      <c r="K217" s="36">
        <f t="shared" si="6"/>
        <v>0</v>
      </c>
      <c r="L217" s="26">
        <f t="shared" si="7"/>
        <v>0</v>
      </c>
      <c r="M217" s="27">
        <v>95</v>
      </c>
    </row>
    <row r="218" spans="1:13" s="16" customFormat="1" ht="63" x14ac:dyDescent="0.25">
      <c r="A218" s="22">
        <v>207</v>
      </c>
      <c r="B218" s="23" t="str">
        <f>'[1]прил 1 перечень и копии докумен'!B211</f>
        <v>Бесхозяйный канализационный коллектор</v>
      </c>
      <c r="C218" s="24" t="str">
        <f>'[1]прил 1 перечень и копии докумен'!C211</f>
        <v>г. Борзя, от ЦК 597 ул. Лазо через КК2 вдоль ул. Советской до МКД ул. Советская, 30, от ЦК 6 через территорию ДОУ «Солнышко» до КК6.3 ул. Савватеевская, вдоль ул. Савватеевской до МКД ул. Ленина, 27</v>
      </c>
      <c r="D218" s="24" t="str">
        <f>'[1]приложение 1реестр прав на нед '!D212</f>
        <v>Бесхозяйные</v>
      </c>
      <c r="E218" s="29">
        <v>1</v>
      </c>
      <c r="F218" s="25" t="s">
        <v>111</v>
      </c>
      <c r="G218" s="22">
        <v>0</v>
      </c>
      <c r="H218" s="29">
        <v>944</v>
      </c>
      <c r="I218" s="29">
        <v>2020</v>
      </c>
      <c r="J218" s="29">
        <v>0</v>
      </c>
      <c r="K218" s="36">
        <f t="shared" si="6"/>
        <v>0</v>
      </c>
      <c r="L218" s="26">
        <f t="shared" si="7"/>
        <v>0</v>
      </c>
      <c r="M218" s="27">
        <v>95</v>
      </c>
    </row>
    <row r="219" spans="1:13" s="16" customFormat="1" ht="63" x14ac:dyDescent="0.25">
      <c r="A219" s="22">
        <v>208</v>
      </c>
      <c r="B219" s="23" t="str">
        <f>'[1]прил 1 перечень и копии докумен'!B212</f>
        <v xml:space="preserve">Бесхозяйные внутридворовые канализационные сети </v>
      </c>
      <c r="C219" s="24" t="str">
        <f>'[1]прил 1 перечень и копии докумен'!C212</f>
        <v>г. Борзя, от ЦК,7 (ул. Ленина, 39)  через КК330, через КК331, через КК332 до стены выгреба ул. Ленина, 39 Комитет образования и молодежной политики Администрации муниципального района Борзинский район</v>
      </c>
      <c r="D219" s="24" t="str">
        <f>'[1]приложение 1реестр прав на нед '!D213</f>
        <v>Бесхозяйные</v>
      </c>
      <c r="E219" s="29">
        <v>1</v>
      </c>
      <c r="F219" s="25" t="s">
        <v>111</v>
      </c>
      <c r="G219" s="22">
        <v>0</v>
      </c>
      <c r="H219" s="29">
        <v>3</v>
      </c>
      <c r="I219" s="29">
        <v>1965</v>
      </c>
      <c r="J219" s="29">
        <v>0</v>
      </c>
      <c r="K219" s="36">
        <f t="shared" si="6"/>
        <v>0</v>
      </c>
      <c r="L219" s="26">
        <f t="shared" si="7"/>
        <v>0</v>
      </c>
      <c r="M219" s="27">
        <v>95</v>
      </c>
    </row>
    <row r="220" spans="1:13" s="16" customFormat="1" ht="31.5" x14ac:dyDescent="0.25">
      <c r="A220" s="22">
        <v>209</v>
      </c>
      <c r="B220" s="23" t="s">
        <v>236</v>
      </c>
      <c r="C220" s="24" t="str">
        <f>'[1]прил 1 перечень и копии докумен'!C213</f>
        <v xml:space="preserve">г. Борзя ул. Промышленная СКцв 51/60-8 до колодца СК-2 на  границе земельного участка ул. Кирова,67 </v>
      </c>
      <c r="D220" s="24" t="str">
        <f>'[1]приложение 1реестр прав на нед '!D214</f>
        <v>Бесхозяйные</v>
      </c>
      <c r="E220" s="29">
        <v>1</v>
      </c>
      <c r="F220" s="25" t="s">
        <v>112</v>
      </c>
      <c r="G220" s="22">
        <v>0</v>
      </c>
      <c r="H220" s="29">
        <v>84</v>
      </c>
      <c r="I220" s="29">
        <v>2023</v>
      </c>
      <c r="J220" s="29">
        <v>0</v>
      </c>
      <c r="K220" s="36">
        <f t="shared" si="6"/>
        <v>0</v>
      </c>
      <c r="L220" s="26">
        <f t="shared" si="7"/>
        <v>0</v>
      </c>
      <c r="M220" s="27">
        <v>95</v>
      </c>
    </row>
    <row r="221" spans="1:13" s="16" customFormat="1" ht="31.5" x14ac:dyDescent="0.25">
      <c r="A221" s="22">
        <v>210</v>
      </c>
      <c r="B221" s="23" t="s">
        <v>237</v>
      </c>
      <c r="C221" s="24" t="str">
        <f>'[1]прил 1 перечень и копии докумен'!C214</f>
        <v>г. Борзя ул. Промышленная  КНС Мясо до колодца КК -1 на границе земельного участка ул. Кирова,67</v>
      </c>
      <c r="D221" s="24" t="str">
        <f>'[1]приложение 1реестр прав на нед '!D215</f>
        <v>Бесхозяйные</v>
      </c>
      <c r="E221" s="29">
        <v>1</v>
      </c>
      <c r="F221" s="25" t="s">
        <v>113</v>
      </c>
      <c r="G221" s="22">
        <v>0</v>
      </c>
      <c r="H221" s="29">
        <v>900</v>
      </c>
      <c r="I221" s="29">
        <v>2023</v>
      </c>
      <c r="J221" s="29">
        <v>0</v>
      </c>
      <c r="K221" s="36">
        <f t="shared" si="6"/>
        <v>0</v>
      </c>
      <c r="L221" s="26">
        <f t="shared" si="7"/>
        <v>0</v>
      </c>
      <c r="M221" s="27">
        <v>95</v>
      </c>
    </row>
    <row r="222" spans="1:13" s="16" customFormat="1" ht="31.5" x14ac:dyDescent="0.25">
      <c r="A222" s="22">
        <v>211</v>
      </c>
      <c r="B222" s="23" t="s">
        <v>238</v>
      </c>
      <c r="C222" s="23" t="str">
        <f>'[1]прил 1 перечень и копии докумен'!C215</f>
        <v>от Бактерицидной камеры центрального водозабора ул. Промышленная 6 Б до мкр Борзя 2</v>
      </c>
      <c r="D222" s="24" t="str">
        <f>'[1]приложение 1реестр прав на нед '!D216</f>
        <v>Бесхозяйные</v>
      </c>
      <c r="E222" s="23">
        <v>1</v>
      </c>
      <c r="F222" s="25" t="s">
        <v>114</v>
      </c>
      <c r="G222" s="24">
        <f>'[1]прил 1 перечень и копии докумен'!G215</f>
        <v>0</v>
      </c>
      <c r="H222" s="24">
        <v>1800</v>
      </c>
      <c r="I222" s="24">
        <v>2024</v>
      </c>
      <c r="J222" s="24">
        <v>1998214.56</v>
      </c>
      <c r="K222" s="24">
        <f>'[1]прил 1 перечень и копии докумен'!K215</f>
        <v>0</v>
      </c>
      <c r="L222" s="26">
        <f t="shared" si="7"/>
        <v>1998214.56</v>
      </c>
      <c r="M222" s="27">
        <v>95</v>
      </c>
    </row>
    <row r="223" spans="1:13" s="16" customFormat="1" ht="141.75" x14ac:dyDescent="0.25">
      <c r="A223" s="39">
        <v>212</v>
      </c>
      <c r="B223" s="23" t="s">
        <v>239</v>
      </c>
      <c r="C223" s="23" t="str">
        <f>'[1]прил 1 перечень и копии докумен'!C216</f>
        <v xml:space="preserve">г. Борзя ул. Гурьева от ЦК1 чрез ЦК 2 через ЦК3 через ЦК4 через ЦК5 через ЦК6 через ЦК7 через ЦК8 через ЦК9 через ЦК10 через ЦК11 через ЦК12 через ЦК13 через ЦК14 через ЦК15 через ЦК16 через ЦК17 через ЦК18 через ЦК19 через ЦК20 через ЦК21 через ЦК22 через ЦК23 через ЦК24 через ЦК25 через ЦК26 через ЦК27 через ЦК28 через ЦК29 вдоль ул. Смирнова до КК 29-9, </v>
      </c>
      <c r="D223" s="24" t="str">
        <f>'[1]приложение 1реестр прав на нед '!D217</f>
        <v>Бесхозяйные</v>
      </c>
      <c r="E223" s="23">
        <v>1</v>
      </c>
      <c r="F223" s="25" t="s">
        <v>115</v>
      </c>
      <c r="G223" s="22">
        <v>0</v>
      </c>
      <c r="H223" s="24">
        <v>1319</v>
      </c>
      <c r="I223" s="24">
        <v>1960</v>
      </c>
      <c r="J223" s="24">
        <v>220503.45</v>
      </c>
      <c r="K223" s="24">
        <v>0</v>
      </c>
      <c r="L223" s="26">
        <f t="shared" si="7"/>
        <v>220503.45</v>
      </c>
      <c r="M223" s="27">
        <v>92</v>
      </c>
    </row>
    <row r="224" spans="1:13" s="16" customFormat="1" ht="63" x14ac:dyDescent="0.25">
      <c r="A224" s="39">
        <v>213</v>
      </c>
      <c r="B224" s="23" t="str">
        <f>'[1]приложение 1реестр прав на нед '!B218</f>
        <v xml:space="preserve">Бесхозяйные внутридворовые  сети холодного водоснабжения  </v>
      </c>
      <c r="C224" s="23" t="str">
        <f>'[1]приложение 1реестр прав на нед '!C218</f>
        <v xml:space="preserve">г. Борзя, от метки 1007 до метки 1009 до ЦК 1010 до ввода в МКД ул.Кирова,61.  </v>
      </c>
      <c r="D224" s="24" t="str">
        <f>'[1]приложение 1реестр прав на нед '!D218</f>
        <v>Бесхозяйные</v>
      </c>
      <c r="E224" s="40">
        <v>1</v>
      </c>
      <c r="F224" s="25" t="s">
        <v>116</v>
      </c>
      <c r="G224" s="22">
        <v>0</v>
      </c>
      <c r="H224" s="24">
        <v>45</v>
      </c>
      <c r="I224" s="24">
        <v>1978</v>
      </c>
      <c r="J224" s="24">
        <v>0</v>
      </c>
      <c r="K224" s="24">
        <v>0</v>
      </c>
      <c r="L224" s="26">
        <v>0</v>
      </c>
      <c r="M224" s="27">
        <v>100</v>
      </c>
    </row>
    <row r="225" spans="1:13" s="16" customFormat="1" ht="47.25" x14ac:dyDescent="0.25">
      <c r="A225" s="39">
        <v>214</v>
      </c>
      <c r="B225" s="23" t="str">
        <f>'[1]приложение 1реестр прав на нед '!B219</f>
        <v xml:space="preserve">Бесхозяйные внутридворовые  сети холодного водоснабжения  </v>
      </c>
      <c r="C225" s="23" t="str">
        <f>'[1]приложение 1реестр прав на нед '!C219</f>
        <v>СКцв 51/28  вдоль магазина Вектор до СКцв 51/29</v>
      </c>
      <c r="D225" s="24" t="str">
        <f>'[1]приложение 1реестр прав на нед '!D219</f>
        <v>Бесхозяйные</v>
      </c>
      <c r="E225" s="40">
        <v>1</v>
      </c>
      <c r="F225" s="41" t="s">
        <v>117</v>
      </c>
      <c r="G225" s="22">
        <v>0</v>
      </c>
      <c r="H225" s="24">
        <v>42</v>
      </c>
      <c r="I225" s="24">
        <v>1985</v>
      </c>
      <c r="J225" s="24">
        <v>0</v>
      </c>
      <c r="K225" s="24">
        <v>0</v>
      </c>
      <c r="L225" s="26">
        <v>0</v>
      </c>
      <c r="M225" s="27">
        <v>85</v>
      </c>
    </row>
    <row r="226" spans="1:13" s="43" customFormat="1" ht="14.25" x14ac:dyDescent="0.25">
      <c r="A226" s="76" t="s">
        <v>118</v>
      </c>
      <c r="B226" s="77"/>
      <c r="C226" s="77"/>
      <c r="D226" s="77"/>
      <c r="E226" s="77"/>
      <c r="F226" s="78"/>
      <c r="G226" s="42">
        <f>SUM(G12:G219)</f>
        <v>7013.9999999999991</v>
      </c>
      <c r="H226" s="42">
        <f>SUM(H12:H225)</f>
        <v>84451.7</v>
      </c>
      <c r="I226" s="42">
        <v>0</v>
      </c>
      <c r="J226" s="42">
        <f>SUM(J12:J221)</f>
        <v>365045466.16000003</v>
      </c>
      <c r="K226" s="42">
        <f>SUM(K12:K221)</f>
        <v>90030396.082414597</v>
      </c>
      <c r="L226" s="42">
        <f>SUM(L12:L221)</f>
        <v>275015070.07758546</v>
      </c>
      <c r="M226" s="42">
        <v>0</v>
      </c>
    </row>
    <row r="227" spans="1:13" s="43" customFormat="1" ht="14.25" x14ac:dyDescent="0.25">
      <c r="A227" s="76" t="s">
        <v>119</v>
      </c>
      <c r="B227" s="77"/>
      <c r="C227" s="77"/>
      <c r="D227" s="77"/>
      <c r="E227" s="77"/>
      <c r="F227" s="78"/>
      <c r="G227" s="42"/>
      <c r="H227" s="42"/>
      <c r="I227" s="42"/>
      <c r="J227" s="42"/>
      <c r="K227" s="42"/>
      <c r="L227" s="42"/>
      <c r="M227" s="42"/>
    </row>
    <row r="228" spans="1:13" s="43" customFormat="1" ht="14.25" x14ac:dyDescent="0.25">
      <c r="A228" s="76" t="s">
        <v>120</v>
      </c>
      <c r="B228" s="77"/>
      <c r="C228" s="77"/>
      <c r="D228" s="77"/>
      <c r="E228" s="77"/>
      <c r="F228" s="78"/>
      <c r="G228" s="42">
        <f>G176+G173+G172+G171+G170+G169+G168+G167+G166+G165+G164+G163+G162+G161+G160+G159+G158+G157+G156+G155+G154+G153+G152+G151+G150+G149+G148+G147+G146+G145+G144+G143+G142+G141+G140+G138+G137+G136+G135+G134+G133+G132+G131+G130+G129+G128+G127+G126+G125+G124+G123+G122+G121+G120+G119+G117+G116+G115+G114+G113+G112+G111+G110+G109+G108+G107+G106+G105+G104+G103+G102+G101+G100+G99+G98+G97+G96+G94+G91+G90+G88+G87+G86+G85+G81+G80+G77+G76+G75+G74+G73+G72+H220+G70+G69+G66+G65+G64+G63+G62+G61+G60+G59+G58+G57+G55+G54+G53+G52+G51+G50+G49+G48+G47+G46+G45+G36+G35+G27+G26+G24+G23+G22+G21+G19+G18+G17+G16+G14+G13+G12</f>
        <v>4255.4000000000005</v>
      </c>
      <c r="H228" s="42">
        <f>H176+H173+H172+H171+H170+H169+H168+H167+H166+H165+H164+H163+H162+H161+H160+H159+H158+H157+H156+H155+H154+H153+H152+H151+H150+H149+H148+H147+H146+H145+H144+H143+H142+H141+H140+H138+H137+H136+H135+H134+H133+H132+H131+H130+H129+H128+H127+H126+H125+H124+H123+H122+H121+H120+H119+H117+H116+H115+H114+H113+H112+H111+H110+H109+H108+H107+H106+H105+H104+H103+H102+H101+H100+H99+H98+H97+H96+H94+H91+H90+H88+H87+H86+H85+H81+H80+H77+H76+H75+H74+H73+H72+I220+H70+H69+H66+H65+H64+H63+H62+H61+H60+H59+H58+H57+H55+H54+H53+H52+H51+H50+H49+H48+H47+H46+H45+H36+H35+H27+H26+H24+H23+H22+H21+H19+H18+H17+H16+H14+H13+H12+H222+H224</f>
        <v>54984.600000000006</v>
      </c>
      <c r="I228" s="42">
        <v>0</v>
      </c>
      <c r="J228" s="42">
        <f>J176+J173+J172+J171+J170+J169+J168+J167+J166+J165+J164+J163+J162+J161+J160+J159+J158+J157+J156+J155+J154+J153+J152+J151+J150+J149+J148+J147+J146+J145+J144+J143+J142+J141+J140+J138+J137+J136+J135+J134+J133+J132+J131+J130+J129+J128+J127+J126+J125+J124+J123+J122+J121+J120+J119+J117+J116+J115+J114+J113+J112+J111+J110+J109+J108+J107+J106+J105+J104+J103+J102+J101+J100+J99+J98+J97+J96+J94+J91+J90+J88+J87+J86+J85+J81+J80+J77+J76+J75+J74+J73+J72+K220+J70+J69+J66+J65+J64+J63+J62+J61+J60+J59+J58+J57+J55+J54+J53+J52+J51+J50+J49+J48+J47+J46+J45+K36+K35+J27+J26+J24+J23+J22+J21+J19+J18+J17+J16+J14+J13+J12</f>
        <v>60879190.610000007</v>
      </c>
      <c r="K228" s="42">
        <f>K176+K173+K172+K171+K170+K169+K168+K167+K166+K165+K164+K163+K162+K161+K160+K159+K158+K157+K156+K155+K154+K153+K152+K151+K150+K149+K148+K147+K146+K145+K144+K143+K142+K141+K140+K138+K137+K136+K135+K134+K133+K132+K131+K130+K129+K128+K127+K126+K125+K124+K123+K122+K121+K120+K119+K117+K116+K115+K114+K113+K112+K111+K110+K109+K108+K107+K106+K105+K104+K103+K102+K101+K100+K99+K98+K97+K96+K94+K91+K90+K88+K87+K86+K85+K81+K80+K77+K76+K75+K74+K73+K72+L220+K70+K69+K66+K65+K64+K63+K62+K61+K60+K59+K58+K57+K55+K54+K53+K52+K51+K50+K49+K48+K47+K46+K45+L36+L35+K27+K26+K24+K23+K22+K21+K19+K18+K17+K16+K14+K13+K12</f>
        <v>25362477.798433591</v>
      </c>
      <c r="L228" s="44">
        <f>L176+L173+L172+L171+L170+L169+L168+L167+L166+L165+L164+L163+L162+L161+L160+L159+L158+L157+L156+L155+L154+L153+L152+L151+L150+L149+L148+L147+L146+L145+L144+L143+L142+L141+L140+L138+L137+L136+L135+L134+L133+L132+L131+L130+L129+L128+L127+L126+L125+L124+L123+L122+L121+L120+L119+L117+L116+L115+L114+L113+L112+L111+L110+L109+L108+L107+L106+L105+L104+L103+L102+L101+L100+L99+L98+L97+L96+L94+L91+L90+L88+L87+L86+L85+L81+L80+L77+L76+L75+L74+L73+L72+M220+L70+L69+L66+L65+L64+L63+L62+L61+L60+L59+L58+L57+L55+L54+L53+L52+L51+L50+L49+L48+L47+L46+L4+L27+L26+L24+L23+L22+L21+L19+L18+L17+L16+L14+L13+L12</f>
        <v>36330345.201566413</v>
      </c>
      <c r="M228" s="42">
        <v>0</v>
      </c>
    </row>
    <row r="229" spans="1:13" s="43" customFormat="1" ht="14.25" x14ac:dyDescent="0.25">
      <c r="A229" s="76" t="s">
        <v>121</v>
      </c>
      <c r="B229" s="77"/>
      <c r="C229" s="77"/>
      <c r="D229" s="77"/>
      <c r="E229" s="77"/>
      <c r="F229" s="78"/>
      <c r="G229" s="42">
        <v>0</v>
      </c>
      <c r="H229" s="42">
        <f>H14+H35+H57+H58+H59+H60+H61+H62+H63+H64+H65+H220+H80+H81+H85+H86+H87+H88+H90+H91+H94+H96+H119+H120+H121+H122+H123+H124+H125+H126+H127+H128+H129+H130+H131+H132+H133+H134+H135+H136+H137+H138+H140+H141+H142+H143+H144+H145+H146+H147+H148+H149+H150+H151+H152+H153+H154+H155+H156+H157+H158+H159+H160+H161+H162+H163+H164+H165+H166+H167+H168+H169+H170+H171+H172+H173+H176+H222-42</f>
        <v>50055.6</v>
      </c>
      <c r="I229" s="42">
        <v>0</v>
      </c>
      <c r="J229" s="42">
        <f>J14+K35+J57+J58+J59+J60+J61+J62+J63+J64+J65+J220+J80+J81+J85+J86+J87+J88+J90+J91+J94+J96+J119+J120+J121+J122+J123+J124+J125+J126+J127+J128+J129+J130+J131+J132+J133+J134+J135+J136+J137+J138+J140+J141+J142+J143+J144+J145+J146+J147+J148+J149+J150+J151+J152+J153+J154+J155+J156+J157+J158+J159+J160+J161+J162+J163+J164+J165+J166+J167+J168+J169+J170+J171+J172+J173+J176</f>
        <v>44212632.07</v>
      </c>
      <c r="K229" s="42">
        <f>K14+L35+K57+K58+K59+K60+K61+K62+K63+K64+K65+K220+K80+K81+K85+K86+K87+K88+K90+K91+K94+K96+K119+K120+K121+K122+K123+K124+K125+K126+K127+K128+K129+K130+K131+K132+K133+K134+K135+K136+K137+K138+K140+K141+K142+K143+K144+K145+K146+K147+K148+K149+K150+K151+K152+K153+K154+K155+K156+K157+K158+K159+K160+K161+K162+K163+K164+K165+K166+K167+K168+K169+K170+K171+K172+K173+K176</f>
        <v>20117755.539174333</v>
      </c>
      <c r="L229" s="42">
        <f>L14+L57+L58+L59+L60+L61+L62+L63+L64+L65+L220+L80+L81+L85+L86+L87+L88+L90+L91+L94+L96+L119+L120+L121+L122+L123+L124+L125+L126+L127+L128+L129+L130+L131+L132+L133+L134+L135+L136+L137+L138+L140+L141+L142+L143+L144+L145+L146+L147+L148+L149+L150+L151+L152+L153+L154+L155+L156+L157+L158+L159+L160+L161+L162+L163+L164+L165+L166+L167+L168+L169+L170+L171+L172+L173+L176</f>
        <v>24352407.23082567</v>
      </c>
      <c r="M229" s="42">
        <v>0</v>
      </c>
    </row>
    <row r="230" spans="1:13" s="43" customFormat="1" ht="14.25" x14ac:dyDescent="0.25">
      <c r="A230" s="76" t="s">
        <v>122</v>
      </c>
      <c r="B230" s="77"/>
      <c r="C230" s="77"/>
      <c r="D230" s="77"/>
      <c r="E230" s="77"/>
      <c r="F230" s="78"/>
      <c r="G230" s="42">
        <v>0</v>
      </c>
      <c r="H230" s="42">
        <f>H119+H120+H121+H122+H123+H124+H125+H126+H127+H128+H129+H130+H131+H132+H133+H134+H135+H136+H137+H138+H140+H141+H142+H143+H144+H145+H146+H147+H148+H149+H150+H151+H152+H153+H154+H155+H156+H157+H158+H159+H160+H161+H162+H163+H164+H165+H166+H167+H168+H169+H170+H171+H172+H176+H220+H222+H225</f>
        <v>14175</v>
      </c>
      <c r="I230" s="42">
        <v>0</v>
      </c>
      <c r="J230" s="42">
        <f>J119+J120+J121+J122+J123+J124+J125+J126+J127+J128+J129+J130+J131+J132+J133+J134+J135+J136+J137+J138+J140+J141+J142+J143+J144+J145+J146+J147+J148+J149+J150+J151+J152+J153+J154+J155+J156+J157+J158+J159+J160+J161+J162+J163+J164+J165+J166+J167+J168+J169+J170+J171+J172+J176</f>
        <v>0</v>
      </c>
      <c r="K230" s="42">
        <f>K119+K120+K121+K122+K123+K124+K125+K126+K127+K128+K129+K130+K131+K132+K133+K134+K135+K136+K137+K138+K140+K141+K142+K143+K144+K145+K146+K147+K148+K149+K150+K151+K152+K153+K154+K155+K156+K157+K158+K159+K160+K161+K162+K163+K164+K165+K166+K167+K168+K169+K170+K171+K172+K176</f>
        <v>0</v>
      </c>
      <c r="L230" s="42">
        <f>L119+L120+L121+L122+L123+L124+L125+L126+L127+L128+L129+L130+L131+L132+L133+L134+L135+L136+L137+L138+L140+L141+L142+L143+L144+L145+L146+L147+L148+L149+L150+L151+L152+L153+L154+L155+L156+L157+L158+L159+L160+L161+L162+L163+L164+L165+L166+L167+L168+L169+L170+L171+L172+L176</f>
        <v>0</v>
      </c>
      <c r="M230" s="42">
        <v>0</v>
      </c>
    </row>
    <row r="231" spans="1:13" s="43" customFormat="1" ht="14.25" x14ac:dyDescent="0.25">
      <c r="A231" s="76" t="s">
        <v>123</v>
      </c>
      <c r="B231" s="77"/>
      <c r="C231" s="77"/>
      <c r="D231" s="77"/>
      <c r="E231" s="77"/>
      <c r="F231" s="78"/>
      <c r="G231" s="42">
        <f>G226-G228</f>
        <v>2758.5999999999985</v>
      </c>
      <c r="H231" s="42">
        <f>H226-H228</f>
        <v>29467.099999999991</v>
      </c>
      <c r="I231" s="42">
        <v>0</v>
      </c>
      <c r="J231" s="42">
        <f t="shared" ref="J231:L231" si="8">J226-J228</f>
        <v>304166275.55000001</v>
      </c>
      <c r="K231" s="42">
        <f t="shared" si="8"/>
        <v>64667918.28398101</v>
      </c>
      <c r="L231" s="42">
        <f t="shared" si="8"/>
        <v>238684724.87601906</v>
      </c>
      <c r="M231" s="42">
        <v>0</v>
      </c>
    </row>
    <row r="232" spans="1:13" s="43" customFormat="1" ht="14.25" x14ac:dyDescent="0.25">
      <c r="A232" s="76" t="s">
        <v>124</v>
      </c>
      <c r="B232" s="77"/>
      <c r="C232" s="77"/>
      <c r="D232" s="77"/>
      <c r="E232" s="77"/>
      <c r="F232" s="78"/>
      <c r="G232" s="42">
        <v>0</v>
      </c>
      <c r="H232" s="42">
        <f>H15+H38+H39+H40+H78+H79+H82+H83+H84+H85+H89+H92+H93+H139+H174+H175+H177+H178+H179+H180+H181+H182+H183+H184+H185+H186+H187+H188+H189+H190+H191+H192+H193+H194+H195+H196+H197+H198+H199+H200+H201+H202+H203+H204+H205+H206+H207+H208+H209+H210+H211+H212+H213+H214+H215+H216+H217+H218+H219+H221</f>
        <v>23510.6</v>
      </c>
      <c r="I232" s="42">
        <v>0</v>
      </c>
      <c r="J232" s="42">
        <f>J15+K38+K39+K40+J78+J79+J82+J83+J84+J85+J89+J92+J93+J139+J174+J175+J177+J178+J179+J180+J181+J182+J183+J184+J185+J186+J187+J188+J189+J190+J191+J192+J193+J194+J195+J196+J197+J198+J199+J200+J201+J202+J203+J204+J205+J206+J207+J208+J209+J210+J211+J212+J213+J214+J215+J216+J217+J218+J219</f>
        <v>38926628.140000001</v>
      </c>
      <c r="K232" s="42">
        <f>K15+L38+L39+L40+K78+K79+K82+K83+K84+K85+K89+K92+K93+K139+K174+K175+K177+K178+K179+K180+K181+K182+K183+K184+K185+K186+K187+K188+K189+K190+K191+K192+K193+K194+K195+K196+K197+K198+K199+K200+K201+K202+K203+K204+K205+K206+K207+K208+K209+K210+K211+K212+K213+K214+K215+K216+K217+K218+K219</f>
        <v>25247932.483981024</v>
      </c>
      <c r="L232" s="42">
        <f>L15+L78+L79+L82+L83+L84+L85+L89+L92+L93+L139+L174+L175+L177+L178+L179+L180+L181+L182+L183+L184+L185+L186+L187+L188+L189+L190+L191+L192+L193+L194+L195+L196+L197+L198+L199+L200+L201+L202+L203+L204+L205+L206+L207+L208+L209+L210+L211+L212+L213+L214+L215+L216+L217+L218+L219</f>
        <v>27063513.696018972</v>
      </c>
      <c r="M232" s="42">
        <v>0</v>
      </c>
    </row>
    <row r="233" spans="1:13" s="43" customFormat="1" ht="14.25" x14ac:dyDescent="0.25">
      <c r="A233" s="76" t="s">
        <v>125</v>
      </c>
      <c r="B233" s="77"/>
      <c r="C233" s="77"/>
      <c r="D233" s="77"/>
      <c r="E233" s="77"/>
      <c r="F233" s="78"/>
      <c r="G233" s="42">
        <v>0</v>
      </c>
      <c r="H233" s="42">
        <f>H219+H218+H217+H216+H215+H214+H213+H212+H211+H210+H209+H208+H207+H206+H205+H204+H203+H202+H201+H200+H199+H198+H197+H196+H195+H194+H193+H192+H191+H190+H189+H188+H187+H186+H185+H184+H183+H182+H181+H180+H179+H178+H177+H175+H174+H139+H221+H223</f>
        <v>8163</v>
      </c>
      <c r="I233" s="42">
        <v>0</v>
      </c>
      <c r="J233" s="42">
        <f>J219+J218+J217+J216+J215+J214+J213+J212+J211+J210+J209+J208+J207+J206+J205+J204+J203+J202+J201+J200+J199+J198+J197+J196+J195+J194+J193+J192+J191+J190+J189+J188+J187+J186+J185+J184+J183+J182+J181+J180+J179+J178+J177+J175+J174+J139</f>
        <v>0</v>
      </c>
      <c r="K233" s="42">
        <f>K219+K218+K217+K216+K215+K214+K213+K212+K211+K210+K209+K208+K207+K206+K205+K204+K203+K202+K201+K200+K199+K198+K197+K196+K195+K194+K193+K192+K191+K190+K189+K188+K187+K186+K185+K184+K183+K182+K181+K180+K179+K178+K177+K175+K174+K139</f>
        <v>0</v>
      </c>
      <c r="L233" s="42">
        <f>L219+L218+L217+L216+L215+L214+L213+L212+L211+L210+L209+L208+L207+L206+L205+L204+L203+L202+L201+L200+L199+L198+L197+L196+L195+L194+L193+L192+L191+L190+L189+L188+L187+L186+L185+L184+L183+L182+L181+L180+L179+L178+L177+L175+L174+L139</f>
        <v>0</v>
      </c>
      <c r="M233" s="42">
        <f>M219+M218+M217+M216+M215+M214+M213+M212+M211+M210+M209+M208+M207+M206+M205+M204+M203+M202+M201+M200+M199+M198+M197+M196+M195+M194+M193+M192+M191+M190+M189+M188+M187+M186+M185+M184+M183+M182+M181+M180+M179+M178+M177+M175+M174+M139</f>
        <v>4370</v>
      </c>
    </row>
  </sheetData>
  <mergeCells count="26">
    <mergeCell ref="A10:A11"/>
    <mergeCell ref="B10:B11"/>
    <mergeCell ref="C10:C11"/>
    <mergeCell ref="D10:D11"/>
    <mergeCell ref="E10:E11"/>
    <mergeCell ref="A1:M1"/>
    <mergeCell ref="A2:M2"/>
    <mergeCell ref="A3:M3"/>
    <mergeCell ref="A7:M7"/>
    <mergeCell ref="A9:M9"/>
    <mergeCell ref="A230:F230"/>
    <mergeCell ref="A231:F231"/>
    <mergeCell ref="A232:F232"/>
    <mergeCell ref="A233:F233"/>
    <mergeCell ref="M10:M11"/>
    <mergeCell ref="B118:M118"/>
    <mergeCell ref="A226:F226"/>
    <mergeCell ref="A227:F227"/>
    <mergeCell ref="A228:F228"/>
    <mergeCell ref="A229:F229"/>
    <mergeCell ref="F10:F11"/>
    <mergeCell ref="G10:H10"/>
    <mergeCell ref="I10:I11"/>
    <mergeCell ref="J10:J11"/>
    <mergeCell ref="K10:K11"/>
    <mergeCell ref="L10:L11"/>
  </mergeCells>
  <pageMargins left="0.70866141732283472" right="0.70866141732283472" top="0.74803149606299213" bottom="0.74803149606299213" header="0.31496062992125984" footer="0.31496062992125984"/>
  <pageSetup paperSize="9" scale="42"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21"/>
  <sheetViews>
    <sheetView topLeftCell="A213" workbookViewId="0">
      <selection activeCell="A206" sqref="A206:F221"/>
    </sheetView>
  </sheetViews>
  <sheetFormatPr defaultRowHeight="15" x14ac:dyDescent="0.25"/>
  <cols>
    <col min="1" max="1" width="9.140625" style="45"/>
    <col min="2" max="2" width="32.42578125" style="45" customWidth="1"/>
    <col min="3" max="3" width="52" style="45" customWidth="1"/>
    <col min="4" max="4" width="61" style="45" customWidth="1"/>
    <col min="5" max="5" width="41.140625" style="49" customWidth="1"/>
    <col min="6" max="6" width="36.140625" style="54" customWidth="1"/>
    <col min="7" max="7" width="0.7109375" style="45" customWidth="1"/>
    <col min="8" max="16384" width="9.140625" style="45"/>
  </cols>
  <sheetData>
    <row r="1" spans="1:8" x14ac:dyDescent="0.25">
      <c r="B1" s="97" t="s">
        <v>234</v>
      </c>
      <c r="C1" s="97"/>
      <c r="D1" s="97"/>
      <c r="E1" s="97"/>
      <c r="F1" s="97"/>
      <c r="G1" s="97"/>
      <c r="H1" s="98"/>
    </row>
    <row r="2" spans="1:8" x14ac:dyDescent="0.25">
      <c r="B2" s="99"/>
      <c r="C2" s="99"/>
      <c r="D2" s="99"/>
      <c r="E2" s="99"/>
      <c r="F2" s="99"/>
      <c r="G2" s="99"/>
      <c r="H2" s="98"/>
    </row>
    <row r="3" spans="1:8" x14ac:dyDescent="0.25">
      <c r="B3" s="99"/>
      <c r="C3" s="99"/>
      <c r="D3" s="99"/>
      <c r="E3" s="99"/>
      <c r="F3" s="99"/>
      <c r="G3" s="99"/>
      <c r="H3" s="98"/>
    </row>
    <row r="4" spans="1:8" x14ac:dyDescent="0.25">
      <c r="B4" s="99"/>
      <c r="C4" s="99"/>
      <c r="D4" s="99"/>
      <c r="E4" s="99"/>
      <c r="F4" s="99"/>
      <c r="G4" s="99"/>
      <c r="H4" s="98"/>
    </row>
    <row r="5" spans="1:8" ht="36" customHeight="1" x14ac:dyDescent="0.25">
      <c r="B5" s="100" t="s">
        <v>126</v>
      </c>
      <c r="C5" s="100"/>
      <c r="D5" s="100"/>
      <c r="E5" s="100"/>
      <c r="F5" s="100"/>
      <c r="G5" s="100"/>
      <c r="H5" s="98"/>
    </row>
    <row r="6" spans="1:8" ht="72" customHeight="1" x14ac:dyDescent="0.25">
      <c r="A6" s="46" t="s">
        <v>10</v>
      </c>
      <c r="B6" s="92" t="s">
        <v>11</v>
      </c>
      <c r="C6" s="47" t="s">
        <v>127</v>
      </c>
      <c r="D6" s="92" t="s">
        <v>128</v>
      </c>
      <c r="E6" s="92" t="s">
        <v>129</v>
      </c>
      <c r="F6" s="93" t="s">
        <v>130</v>
      </c>
      <c r="G6" s="48"/>
      <c r="H6" s="49"/>
    </row>
    <row r="7" spans="1:8" ht="3.75" customHeight="1" x14ac:dyDescent="0.25">
      <c r="A7" s="46"/>
      <c r="B7" s="92"/>
      <c r="C7" s="47"/>
      <c r="D7" s="92"/>
      <c r="E7" s="92"/>
      <c r="F7" s="93"/>
      <c r="G7" s="49"/>
      <c r="H7" s="49"/>
    </row>
    <row r="8" spans="1:8" ht="59.25" customHeight="1" x14ac:dyDescent="0.25">
      <c r="A8" s="46">
        <v>1</v>
      </c>
      <c r="B8" s="9" t="str">
        <f>'[1]приложение 1реестр прав на нед '!B6</f>
        <v>Водозаборное сооружение, назначение: коммуникационное. Площадь: 43,6 кв.м глубина залегания скважина 75 м. инвертарный номер 2502/Ф. литер Ф;Г1 этажность 1</v>
      </c>
      <c r="C8" s="9" t="str">
        <f>'[1]приложение 1реестр прав на нед '!C6</f>
        <v>Борзя Лазо 110А</v>
      </c>
      <c r="D8" s="50" t="s">
        <v>131</v>
      </c>
      <c r="E8" s="51" t="str">
        <f>'[1]приложение 1реестр прав на нед '!D6</f>
        <v>№75-75-05/007/2012-156 номер серия 75АА№305530</v>
      </c>
      <c r="F8" s="51" t="s">
        <v>132</v>
      </c>
    </row>
    <row r="9" spans="1:8" ht="48" customHeight="1" x14ac:dyDescent="0.25">
      <c r="A9" s="46">
        <v>2</v>
      </c>
      <c r="B9" s="9" t="str">
        <f>'[1]приложение 1реестр прав на нед '!B7</f>
        <v>Водонапорная насосная станция, назначение коммуникационное. Площадь 54,1 кв.м глубина 72 м. инвентарный номер:6221/А,Г1 литер А,Г1 этажность 1, подземная этажность 1.</v>
      </c>
      <c r="C9" s="9" t="str">
        <f>'[1]приложение 1реестр прав на нед '!C7</f>
        <v>г.Борзя, мкр. Г.Борзя-2 № 41</v>
      </c>
      <c r="D9" s="50" t="s">
        <v>133</v>
      </c>
      <c r="E9" s="51" t="str">
        <f>'[1]приложение 1реестр прав на нед '!D7</f>
        <v>№75-75-05/008/2012-429 номер серия 75АА 349444</v>
      </c>
      <c r="F9" s="51" t="s">
        <v>134</v>
      </c>
    </row>
    <row r="10" spans="1:8" ht="77.25" customHeight="1" x14ac:dyDescent="0.25">
      <c r="A10" s="46">
        <v>3</v>
      </c>
      <c r="B10" s="9" t="str">
        <f>'[1]приложение 1реестр прав на нед '!B8</f>
        <v>Водопроводные сети, трубопровод</v>
      </c>
      <c r="C10" s="9" t="str">
        <f>'[1]приложение 1реестр прав на нед '!C8</f>
        <v>г.Борзя, мкр. Г.Борзя-2 № 41 от УТ10 через ТК32 черезТК33 до ввода в дом №40 до ввода в дом №38, от ТК32 до ТК34 до ввода в дом №35, от ТК34 через ТК35 через ТК36 до ТК36/1 Через ТК37 до ТК37/1, от ТК37 через ТК37/2 до ТК37/3 до ввода в дом №33</v>
      </c>
      <c r="D10" s="9" t="s">
        <v>135</v>
      </c>
      <c r="E10" s="51" t="str">
        <f>'[1]приложение 1реестр прав на нед '!D8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 s="51" t="s">
        <v>136</v>
      </c>
    </row>
    <row r="11" spans="1:8" ht="89.25" x14ac:dyDescent="0.25">
      <c r="A11" s="46">
        <v>4</v>
      </c>
      <c r="B11" s="9" t="str">
        <f>'[1]приложение 1реестр прав на нед '!B9</f>
        <v>Канализационные сети</v>
      </c>
      <c r="C11" s="9" t="str">
        <f>'[1]приложение 1реестр прав на нед '!C9</f>
        <v>г.Борзя, мкр. Г.Борзя-2 № 25 от КНС Борзя 2 до домов №33,№38,№35,№40</v>
      </c>
      <c r="D11" s="9" t="s">
        <v>135</v>
      </c>
      <c r="E11" s="51" t="str">
        <f>'[1]приложение 1реестр прав на нед '!D9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1" s="51" t="s">
        <v>136</v>
      </c>
    </row>
    <row r="12" spans="1:8" ht="82.5" customHeight="1" x14ac:dyDescent="0.25">
      <c r="A12" s="46">
        <v>5</v>
      </c>
      <c r="B12" s="9" t="str">
        <f>'[1]приложение 1реестр прав на нед '!B10</f>
        <v>Водонапорная башня с буравой скважиной, назначение коммуникационное. Здание площадью 28,2 кв. м литер Г10 этажность 1. скважина глубина 70м. Инвентарный номер 6213/НГ10</v>
      </c>
      <c r="C12" s="9" t="str">
        <f>'[1]приложение 1реестр прав на нед '!C10</f>
        <v>Борзя Ленина 10В</v>
      </c>
      <c r="D12" s="50" t="s">
        <v>137</v>
      </c>
      <c r="E12" s="51" t="str">
        <f>'[1]приложение 1реестр прав на нед '!D10</f>
        <v>№75-75-05/008/2012-119 номер серия 75АА 305682</v>
      </c>
      <c r="F12" s="51" t="s">
        <v>138</v>
      </c>
    </row>
    <row r="13" spans="1:8" ht="105" x14ac:dyDescent="0.25">
      <c r="A13" s="46">
        <v>6</v>
      </c>
      <c r="B13" s="9" t="str">
        <f>'[1]приложение 1реестр прав на нед '!B11</f>
        <v>Водонапорная башня с буравой скважиной назначение коммуникационное. Здание площадью 28,1 кв.м литер Г1 этажность 1 скважина глубиной 70м. Инвентарный номер 6206/НГ1</v>
      </c>
      <c r="C13" s="9" t="str">
        <f>'[1]приложение 1реестр прав на нед '!C11</f>
        <v>Борзя Гурьева, 14Г</v>
      </c>
      <c r="D13" s="50" t="s">
        <v>139</v>
      </c>
      <c r="E13" s="51" t="str">
        <f>'[1]приложение 1реестр прав на нед '!D11</f>
        <v>№75-75-05/008/2012-133 номер серия 75АА 305723</v>
      </c>
      <c r="F13" s="51" t="s">
        <v>140</v>
      </c>
    </row>
    <row r="14" spans="1:8" ht="90" x14ac:dyDescent="0.25">
      <c r="A14" s="46">
        <v>7</v>
      </c>
      <c r="B14" s="9" t="str">
        <f>'[1]приложение 1реестр прав на нед '!B12</f>
        <v>Артезианская скважина назначение коммуникационное здание площадью 19,2 кв.м литер Г1 этажность 1. Скважина глубина 70 м. инвентарный номер 6225/Г1</v>
      </c>
      <c r="C14" s="9" t="str">
        <f>'[1]приложение 1реестр прав на нед '!C12</f>
        <v>Борзя,Чайковского, 17</v>
      </c>
      <c r="D14" s="50" t="s">
        <v>141</v>
      </c>
      <c r="E14" s="51" t="str">
        <f>'[1]приложение 1реестр прав на нед '!D12</f>
        <v>№75-75-05/008/2012-118 номер серия 75АА 305681</v>
      </c>
      <c r="F14" s="51" t="s">
        <v>142</v>
      </c>
    </row>
    <row r="15" spans="1:8" ht="60" x14ac:dyDescent="0.25">
      <c r="A15" s="46">
        <v>8</v>
      </c>
      <c r="B15" s="9" t="str">
        <f>'[1]приложение 1реестр прав на нед '!B13</f>
        <v>Ограждение территории назначение благоустроительное. Длинная 401,3 м. инвентарный номер 6216/Г3 литер Г3, Г4</v>
      </c>
      <c r="C15" s="9" t="str">
        <f>'[1]приложение 1реестр прав на нед '!C13</f>
        <v>г.Борзя, ул.Семенихина 25</v>
      </c>
      <c r="D15" s="50" t="s">
        <v>143</v>
      </c>
      <c r="E15" s="51" t="str">
        <f>'[1]приложение 1реестр прав на нед '!D13</f>
        <v>№75-75-05/008/2012-424 номер серия 75АА 350058</v>
      </c>
      <c r="F15" s="51" t="s">
        <v>144</v>
      </c>
    </row>
    <row r="16" spans="1:8" ht="60" x14ac:dyDescent="0.25">
      <c r="A16" s="46">
        <v>9</v>
      </c>
      <c r="B16" s="9" t="str">
        <f>'[1]приложение 1реестр прав на нед '!B14</f>
        <v>Здание назначение нежилое площадь 15,7 кв.м инвентарный номер 6216/А литер А ,этажность 1</v>
      </c>
      <c r="C16" s="9" t="str">
        <f>'[1]приложение 1реестр прав на нед '!C14</f>
        <v>г.Борзя, ул.Семенихина 25</v>
      </c>
      <c r="D16" s="50" t="s">
        <v>145</v>
      </c>
      <c r="E16" s="51" t="str">
        <f>'[1]приложение 1реестр прав на нед '!D14</f>
        <v>№75-75-05/008/2012-418 номер серия 75АА 350030</v>
      </c>
      <c r="F16" s="51" t="s">
        <v>146</v>
      </c>
    </row>
    <row r="17" spans="1:6" ht="60" x14ac:dyDescent="0.25">
      <c r="A17" s="46">
        <v>10</v>
      </c>
      <c r="B17" s="9" t="str">
        <f>'[1]приложение 1реестр прав на нед '!B15</f>
        <v>Водопровоный резервуар, назначение коммуникационное объем 1500 куб.м инвентарный номер 6216/Г2 литер Г2</v>
      </c>
      <c r="C17" s="9" t="str">
        <f>'[1]приложение 1реестр прав на нед '!C15</f>
        <v>г.Борзя, ул.Семенихина 25</v>
      </c>
      <c r="D17" s="50" t="s">
        <v>147</v>
      </c>
      <c r="E17" s="51" t="str">
        <f>'[1]приложение 1реестр прав на нед '!D15</f>
        <v>№75-75-05/008/2012-412номер серия 75АА 350022</v>
      </c>
      <c r="F17" s="51" t="s">
        <v>148</v>
      </c>
    </row>
    <row r="18" spans="1:6" ht="60" x14ac:dyDescent="0.25">
      <c r="A18" s="46">
        <v>11</v>
      </c>
      <c r="B18" s="9" t="str">
        <f>'[1]приложение 1реестр прав на нед '!B16</f>
        <v>Водопровоный резервуар, назначение коммуникационное объем 1500 куб.м инвентарный номер 6216/Г1 литер Г1</v>
      </c>
      <c r="C18" s="9" t="str">
        <f>'[1]приложение 1реестр прав на нед '!C16</f>
        <v>г.Борзя, ул.Семенихина 25</v>
      </c>
      <c r="D18" s="50" t="s">
        <v>149</v>
      </c>
      <c r="E18" s="51" t="str">
        <f>'[1]приложение 1реестр прав на нед '!D16</f>
        <v>№75-75-05/008/2012-374 номер серия 75АА 349488</v>
      </c>
      <c r="F18" s="51" t="s">
        <v>150</v>
      </c>
    </row>
    <row r="19" spans="1:6" ht="90" x14ac:dyDescent="0.25">
      <c r="A19" s="46">
        <v>12</v>
      </c>
      <c r="B19" s="9" t="str">
        <f>'[1]приложение 1реестр прав на нед '!B17</f>
        <v>Водозаборная Будка, назначение  комуникационное Площадь 12,1 кв.м сетевым колодцем глубиной 3,5 м инвентарный номер 6217/А,/Г1, литер  А, Г1. этажность 1, подземная часть 1</v>
      </c>
      <c r="C19" s="9" t="str">
        <f>'[1]приложение 1реестр прав на нед '!C17</f>
        <v>г.Борзя, ул.Победы 27А</v>
      </c>
      <c r="D19" s="50" t="s">
        <v>151</v>
      </c>
      <c r="E19" s="51" t="str">
        <f>'[1]приложение 1реестр прав на нед '!D17</f>
        <v>№75-75-05/008/2012-321 номер серия 75АА 349361</v>
      </c>
      <c r="F19" s="51" t="s">
        <v>152</v>
      </c>
    </row>
    <row r="20" spans="1:6" ht="90" x14ac:dyDescent="0.25">
      <c r="A20" s="46">
        <v>13</v>
      </c>
      <c r="B20" s="9" t="str">
        <f>'[1]приложение 1реестр прав на нед '!B18</f>
        <v>Водозаборная Будка, назначение комуникационное. Площадь надземного здания 7,1 кв.м, сетевой колодец глубина 3,0 м. инвентарный номер 6211/А,Г1. литер А,Г1</v>
      </c>
      <c r="C20" s="9" t="str">
        <f>'[1]приложение 1реестр прав на нед '!C18</f>
        <v>г.Борзя, ул.Горького 1е</v>
      </c>
      <c r="D20" s="50" t="s">
        <v>153</v>
      </c>
      <c r="E20" s="51" t="str">
        <f>'[1]приложение 1реестр прав на нед '!D18</f>
        <v>№75-75-05/008/2012-198 номер серия 75АА 349019</v>
      </c>
      <c r="F20" s="51" t="s">
        <v>154</v>
      </c>
    </row>
    <row r="21" spans="1:6" ht="60" x14ac:dyDescent="0.25">
      <c r="A21" s="46">
        <v>14</v>
      </c>
      <c r="B21" s="9" t="str">
        <f>'[1]приложение 1реестр прав на нед '!B19</f>
        <v>Нежилое здание, назначение нежилое, площадь 63,5 кв.м. инвентарный номер 6223/А,А1. литер А,А1. этажность 1.</v>
      </c>
      <c r="C21" s="9" t="str">
        <f>'[1]приложение 1реестр прав на нед '!C19</f>
        <v>г.Борзя, ул.Промышленная, 6 Б</v>
      </c>
      <c r="D21" s="50" t="s">
        <v>155</v>
      </c>
      <c r="E21" s="51" t="str">
        <f>'[1]приложение 1реестр прав на нед '!D19</f>
        <v>№75-75-05/008/2012-400 номер серия 75АА 349461</v>
      </c>
      <c r="F21" s="51" t="s">
        <v>156</v>
      </c>
    </row>
    <row r="22" spans="1:6" ht="75" x14ac:dyDescent="0.25">
      <c r="A22" s="46">
        <v>15</v>
      </c>
      <c r="B22" s="9" t="str">
        <f>'[1]приложение 1реестр прав на нед '!B20</f>
        <v>Ограждение территории назначение благоустроительное. Протяженность 1172,9 м. инвентарный номер 6216/Г11 литер Г11, Г12</v>
      </c>
      <c r="C22" s="9" t="str">
        <f>'[1]приложение 1реестр прав на нед '!C20</f>
        <v>г.Борзя, ул.Промышленная, 6 Б</v>
      </c>
      <c r="D22" s="50" t="s">
        <v>157</v>
      </c>
      <c r="E22" s="51" t="str">
        <f>'[1]приложение 1реестр прав на нед '!D20</f>
        <v>№75-75-05/008/2012-401 номер серия 75АА №349464</v>
      </c>
      <c r="F22" s="51" t="s">
        <v>158</v>
      </c>
    </row>
    <row r="23" spans="1:6" ht="75" x14ac:dyDescent="0.25">
      <c r="A23" s="46">
        <v>16</v>
      </c>
      <c r="B23" s="9" t="str">
        <f>'[1]приложение 1реестр прав на нед '!B21</f>
        <v>Здание канализационной насосной станции, назначение нежилое площадь 260,7 кв.м инвентарный номер 6212/А литер А ,этажность 1подземная этажность 1.</v>
      </c>
      <c r="C23" s="9" t="str">
        <f>'[1]приложение 1реестр прав на нед '!C21</f>
        <v>Борзя, Комсомольская 8</v>
      </c>
      <c r="D23" s="50" t="s">
        <v>159</v>
      </c>
      <c r="E23" s="51" t="str">
        <f>'[1]приложение 1реестр прав на нед '!D21</f>
        <v>№75-75-05/025/2013-55 номер серия 75АА 527090</v>
      </c>
      <c r="F23" s="51" t="s">
        <v>160</v>
      </c>
    </row>
    <row r="24" spans="1:6" ht="90" x14ac:dyDescent="0.25">
      <c r="A24" s="46">
        <v>17</v>
      </c>
      <c r="B24" s="9" t="str">
        <f>'[1]приложение 1реестр прав на нед '!B22</f>
        <v>Канализационно насосная станция. Назначение коммуникационное. Площадь 39,2 кв.м инвентарный номер 6222/А. литер А. этажность 1 подземная этажность 1</v>
      </c>
      <c r="C24" s="9" t="str">
        <f>'[1]приложение 1реестр прав на нед '!C22</f>
        <v>г.Борзя, мкр. Г.Борзя-2 № 25</v>
      </c>
      <c r="D24" s="50" t="s">
        <v>161</v>
      </c>
      <c r="E24" s="51" t="str">
        <f>'[1]приложение 1реестр прав на нед '!D22</f>
        <v>№75-75-05/008/2012-312 номер серия 75АА 349713</v>
      </c>
      <c r="F24" s="51" t="s">
        <v>162</v>
      </c>
    </row>
    <row r="25" spans="1:6" ht="75" x14ac:dyDescent="0.25">
      <c r="A25" s="46">
        <v>18</v>
      </c>
      <c r="B25" s="9" t="str">
        <f>'[1]приложение 1реестр прав на нед '!B23</f>
        <v>сооружение жиропесколовка, назначение производственное. Площадь 35,7 кв.м инвентарный номер 118 литер М. этажность 1. Подземная этажность 0.</v>
      </c>
      <c r="C25" s="9" t="str">
        <f>'[1]приложение 1реестр прав на нед '!C23</f>
        <v>г.Борзя, ул.Промышленная 6</v>
      </c>
      <c r="D25" s="50" t="s">
        <v>163</v>
      </c>
      <c r="E25" s="51" t="str">
        <f>'[1]приложение 1реестр прав на нед '!D23</f>
        <v>№75-75-05/025/2011-209 номер серия 75АА 264327</v>
      </c>
      <c r="F25" s="51" t="s">
        <v>164</v>
      </c>
    </row>
    <row r="26" spans="1:6" ht="75" x14ac:dyDescent="0.25">
      <c r="A26" s="46">
        <v>19</v>
      </c>
      <c r="B26" s="9" t="str">
        <f>'[1]приложение 1реестр прав на нед '!B24</f>
        <v>Здание хлораторной станции,назначение производственное, инвентарный номер 118 литер И, этажность 1 площадь 334,2 кв.м</v>
      </c>
      <c r="C26" s="9" t="str">
        <f>'[1]приложение 1реестр прав на нед '!C24</f>
        <v xml:space="preserve">г.Борзя, ю-з стороны Горы бухи </v>
      </c>
      <c r="D26" s="50" t="s">
        <v>165</v>
      </c>
      <c r="E26" s="51" t="str">
        <f>'[1]приложение 1реестр прав на нед '!D24</f>
        <v>№75-75-05/025/2011-212   номер серия   75АА 264330</v>
      </c>
      <c r="F26" s="51" t="s">
        <v>166</v>
      </c>
    </row>
    <row r="27" spans="1:6" ht="60" x14ac:dyDescent="0.25">
      <c r="A27" s="46">
        <v>20</v>
      </c>
      <c r="B27" s="9" t="str">
        <f>'[1]приложение 1реестр прав на нед '!B25</f>
        <v>Здание насосной станции ,назначение производственное. Площадь 37,40 кв.м инвентарный номер 118. литер Ш2 этажность 1</v>
      </c>
      <c r="C27" s="9" t="str">
        <f>'[1]приложение 1реестр прав на нед '!C25</f>
        <v>г.Борзя, ул.Промышленная 6</v>
      </c>
      <c r="D27" s="50" t="s">
        <v>167</v>
      </c>
      <c r="E27" s="51" t="str">
        <f>'[1]приложение 1реестр прав на нед '!D25</f>
        <v>№75-75-05/025/2011-210 номер серия 75АА 264328</v>
      </c>
      <c r="F27" s="51" t="s">
        <v>168</v>
      </c>
    </row>
    <row r="28" spans="1:6" ht="45" x14ac:dyDescent="0.25">
      <c r="A28" s="46">
        <v>21</v>
      </c>
      <c r="B28" s="9" t="str">
        <f>'[1]приложение 1реестр прав на нед '!B26</f>
        <v>Сооружения скважина назначение производственное глубина 80 м. инвентарный номер 118 литер Л</v>
      </c>
      <c r="C28" s="9" t="str">
        <f>'[1]приложение 1реестр прав на нед '!C26</f>
        <v>г.Борзя, ул.Промышленная 6</v>
      </c>
      <c r="D28" s="50" t="s">
        <v>169</v>
      </c>
      <c r="E28" s="51" t="str">
        <f>'[1]приложение 1реестр прав на нед '!D26</f>
        <v>№75-75-05/025/2011-211 номер серия 75АА 264329</v>
      </c>
      <c r="F28" s="51" t="s">
        <v>170</v>
      </c>
    </row>
    <row r="29" spans="1:6" ht="60" x14ac:dyDescent="0.25">
      <c r="A29" s="46">
        <v>22</v>
      </c>
      <c r="B29" s="9" t="str">
        <f>'[1]приложение 1реестр прав на нед '!B27</f>
        <v>Здание насосной станции. Назначение производственное площадь 15,60 кв.м инвентарный номер 118 литер Э этажность 1</v>
      </c>
      <c r="C29" s="9" t="str">
        <f>'[1]приложение 1реестр прав на нед '!C27</f>
        <v>г.Борзя, ул.Промышленная 6</v>
      </c>
      <c r="D29" s="50" t="s">
        <v>171</v>
      </c>
      <c r="E29" s="51" t="str">
        <f>'[1]приложение 1реестр прав на нед '!D27</f>
        <v>№75-75-05/025/2011-208 номер серия 75АА 264326</v>
      </c>
      <c r="F29" s="51" t="s">
        <v>172</v>
      </c>
    </row>
    <row r="30" spans="1:6" ht="75" x14ac:dyDescent="0.25">
      <c r="A30" s="46">
        <v>23</v>
      </c>
      <c r="B30" s="9" t="str">
        <f>'[1]приложение 1реестр прав на нед '!B28</f>
        <v>Здание насосной станции  назначение производственное. Площадь 176,30 кв.м инвентарный номер 118 литер Ч этажность 1</v>
      </c>
      <c r="C30" s="9" t="str">
        <f>'[1]приложение 1реестр прав на нед '!C28</f>
        <v>г.Борзя, ул.Промышленная 6</v>
      </c>
      <c r="D30" s="50" t="s">
        <v>173</v>
      </c>
      <c r="E30" s="51" t="str">
        <f>'[1]приложение 1реестр прав на нед '!D28</f>
        <v>№75-75-05/025/2011-207 номер серия 75АА 264331</v>
      </c>
      <c r="F30" s="51" t="s">
        <v>174</v>
      </c>
    </row>
    <row r="31" spans="1:6" ht="75" x14ac:dyDescent="0.25">
      <c r="A31" s="46">
        <v>24</v>
      </c>
      <c r="B31" s="9" t="str">
        <f>'[1]приложение 1реестр прав на нед '!B29</f>
        <v>водопроводные сети. Назначение 9. иные сооружения производственного назначения(водопроводные сети) протяженность 69,1 м.</v>
      </c>
      <c r="C31" s="9" t="str">
        <f>'[1]приложение 1реестр прав на нед '!C29</f>
        <v>Борзя ул. Гора Буха,27</v>
      </c>
      <c r="D31" s="50" t="s">
        <v>175</v>
      </c>
      <c r="E31" s="51" t="str">
        <f>'[1]приложение 1реестр прав на нед '!D29</f>
        <v>№75-75/005-75/005/016/2015-491/2номер серия 75АА 678334</v>
      </c>
      <c r="F31" s="51" t="s">
        <v>176</v>
      </c>
    </row>
    <row r="32" spans="1:6" ht="45" x14ac:dyDescent="0.25">
      <c r="A32" s="46">
        <v>25</v>
      </c>
      <c r="B32" s="9" t="str">
        <f>'[1]приложение 1реестр прав на нед '!B30</f>
        <v>Водозаборная скважина, назначение: 10.1 сооружения водозаборные Глубина 70м.</v>
      </c>
      <c r="C32" s="9" t="str">
        <f>'[1]приложение 1реестр прав на нед '!C30</f>
        <v>Борзя ул. Гора Буха,27</v>
      </c>
      <c r="D32" s="50" t="s">
        <v>177</v>
      </c>
      <c r="E32" s="51" t="str">
        <f>'[1]приложение 1реестр прав на нед '!D30</f>
        <v>№75-75/005-75/005/016/2015-495/2номер серия 75АА 678330</v>
      </c>
      <c r="F32" s="51" t="s">
        <v>178</v>
      </c>
    </row>
    <row r="33" spans="1:6" ht="45" x14ac:dyDescent="0.25">
      <c r="A33" s="46">
        <v>26</v>
      </c>
      <c r="B33" s="9" t="str">
        <f>'[1]приложение 1реестр прав на нед '!B31</f>
        <v>Нежилое здание, назначение: нежилое площадь 32,3 кв.м этажность 1</v>
      </c>
      <c r="C33" s="9" t="str">
        <f>'[1]приложение 1реестр прав на нед '!C31</f>
        <v>Борзя ул. Гора Буха,27</v>
      </c>
      <c r="D33" s="50" t="s">
        <v>179</v>
      </c>
      <c r="E33" s="51" t="str">
        <f>'[1]приложение 1реестр прав на нед '!D31</f>
        <v>№75-75/005-75/005/016/2015-490/2номер серия 75АА 678335</v>
      </c>
      <c r="F33" s="51" t="s">
        <v>180</v>
      </c>
    </row>
    <row r="34" spans="1:6" ht="45" x14ac:dyDescent="0.25">
      <c r="A34" s="46">
        <v>27</v>
      </c>
      <c r="B34" s="9" t="str">
        <f>'[1]приложение 1реестр прав на нед '!B32</f>
        <v>Сбросной коллектор назначение: 10.3 сооружения канализации. Протяженность 2119 м</v>
      </c>
      <c r="C34" s="9" t="str">
        <f>'[1]приложение 1реестр прав на нед '!C32</f>
        <v>Борзя ул. Гора Буха,27</v>
      </c>
      <c r="D34" s="50" t="s">
        <v>181</v>
      </c>
      <c r="E34" s="51" t="str">
        <f>'[1]приложение 1реестр прав на нед '!D32</f>
        <v>№75-75/005-75/005/016/2015-493/2 номер серия 75АА 678332</v>
      </c>
      <c r="F34" s="51" t="s">
        <v>182</v>
      </c>
    </row>
    <row r="35" spans="1:6" ht="45" x14ac:dyDescent="0.25">
      <c r="A35" s="46">
        <v>28</v>
      </c>
      <c r="B35" s="9" t="str">
        <f>'[1]приложение 1реестр прав на нед '!B33</f>
        <v>Сети канализации назначение: 10.3 сооружения канализации. Протяженность 10,5 м</v>
      </c>
      <c r="C35" s="9" t="str">
        <f>'[1]приложение 1реестр прав на нед '!C33</f>
        <v>Борзя ул. Гора Буха,27</v>
      </c>
      <c r="D35" s="50" t="s">
        <v>183</v>
      </c>
      <c r="E35" s="51" t="str">
        <f>'[1]приложение 1реестр прав на нед '!D33</f>
        <v>№75-75/005-75/005/016/2015-492/2 номер серия 75АА 678333</v>
      </c>
      <c r="F35" s="51" t="s">
        <v>184</v>
      </c>
    </row>
    <row r="36" spans="1:6" ht="45" x14ac:dyDescent="0.25">
      <c r="A36" s="46">
        <v>29</v>
      </c>
      <c r="B36" s="9" t="str">
        <f>'[1]приложение 1реестр прав на нед '!B34</f>
        <v>Напорный коллектор назначение: 10.3 сооружения канализации. Протяженность 2780 м</v>
      </c>
      <c r="C36" s="9" t="str">
        <f>'[1]приложение 1реестр прав на нед '!C34</f>
        <v>Борзя ул. Гора Буха,27</v>
      </c>
      <c r="D36" s="50" t="s">
        <v>185</v>
      </c>
      <c r="E36" s="51" t="str">
        <f>'[1]приложение 1реестр прав на нед '!D34</f>
        <v>№75-75/005-75/005/016/2015-489/2 номер серия 75АА 678336</v>
      </c>
      <c r="F36" s="51" t="s">
        <v>186</v>
      </c>
    </row>
    <row r="37" spans="1:6" ht="75" x14ac:dyDescent="0.25">
      <c r="A37" s="46">
        <v>30</v>
      </c>
      <c r="B37" s="9" t="str">
        <f>'[1]приложение 1реестр прав на нед '!B35</f>
        <v>Тепловые сети назначение: 1 сооружения топливно энергитического, металлургического химического   Протяженность 69 м</v>
      </c>
      <c r="C37" s="9" t="str">
        <f>'[1]приложение 1реестр прав на нед '!C35</f>
        <v>Борзя ул. Гора Буха,27</v>
      </c>
      <c r="D37" s="50" t="s">
        <v>187</v>
      </c>
      <c r="E37" s="51" t="str">
        <f>'[1]приложение 1реестр прав на нед '!D35</f>
        <v>№75-75/005-75/005/016/2015-484/2 номер серия 75АА 678331</v>
      </c>
      <c r="F37" s="51" t="s">
        <v>188</v>
      </c>
    </row>
    <row r="38" spans="1:6" ht="30" x14ac:dyDescent="0.25">
      <c r="A38" s="46">
        <v>31</v>
      </c>
      <c r="B38" s="9" t="str">
        <f>'[1]приложение 1реестр прав на нед '!B36</f>
        <v xml:space="preserve">Нежилое здание, назначение нежилое, площадь 1141,6 кв.м. </v>
      </c>
      <c r="C38" s="9" t="str">
        <f>'[1]приложение 1реестр прав на нед '!C36</f>
        <v>Борзя ул. Гора Буха,27</v>
      </c>
      <c r="D38" s="50" t="s">
        <v>189</v>
      </c>
      <c r="E38" s="51" t="str">
        <f>'[1]приложение 1реестр прав на нед '!D36</f>
        <v>№75-75/005-75/005/016/2015-487/2 номер серия 75АА 678329</v>
      </c>
      <c r="F38" s="51" t="s">
        <v>190</v>
      </c>
    </row>
    <row r="39" spans="1:6" ht="30" x14ac:dyDescent="0.25">
      <c r="A39" s="46">
        <v>32</v>
      </c>
      <c r="B39" s="9" t="str">
        <f>'[1]приложение 1реестр прав на нед '!B37</f>
        <v xml:space="preserve">Нежилое здание, назначение нежилое, площадь 8,6 кв.м. </v>
      </c>
      <c r="C39" s="9" t="str">
        <f>'[1]приложение 1реестр прав на нед '!C37</f>
        <v>Борзя ул. Гора Буха,27</v>
      </c>
      <c r="D39" s="50" t="s">
        <v>191</v>
      </c>
      <c r="E39" s="51" t="str">
        <f>'[1]приложение 1реестр прав на нед '!D37</f>
        <v>№75-75/005-75/005/016/2015-488/2 номер серия 75АА 678337</v>
      </c>
      <c r="F39" s="51" t="s">
        <v>192</v>
      </c>
    </row>
    <row r="40" spans="1:6" ht="89.25" x14ac:dyDescent="0.25">
      <c r="A40" s="46">
        <v>33</v>
      </c>
      <c r="B40" s="9" t="str">
        <f>'[1]приложение 1реестр прав на нед '!B38</f>
        <v>Поля фильтрации</v>
      </c>
      <c r="C40" s="9" t="str">
        <f>'[1]приложение 1реестр прав на нед '!C38</f>
        <v>Борзя Гора буха</v>
      </c>
      <c r="D40" s="9" t="s">
        <v>193</v>
      </c>
      <c r="E40" s="51" t="str">
        <f>'[1]приложение 1реестр прав на нед '!D38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0" s="9" t="s">
        <v>193</v>
      </c>
    </row>
    <row r="41" spans="1:6" ht="89.25" x14ac:dyDescent="0.25">
      <c r="A41" s="46">
        <v>34</v>
      </c>
      <c r="B41" s="9" t="str">
        <f>'[1]приложение 1реестр прав на нед '!B39</f>
        <v>Артезианская скважина №1 инв№ 7748</v>
      </c>
      <c r="C41" s="9" t="str">
        <f>'[1]приложение 1реестр прав на нед '!C39</f>
        <v>г.Борзя, ул.Промышленная, 6 Б</v>
      </c>
      <c r="D41" s="9" t="s">
        <v>135</v>
      </c>
      <c r="E41" s="51" t="str">
        <f>'[1]приложение 1реестр прав на нед '!D39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1" s="51" t="s">
        <v>136</v>
      </c>
    </row>
    <row r="42" spans="1:6" ht="89.25" x14ac:dyDescent="0.25">
      <c r="A42" s="46">
        <v>35</v>
      </c>
      <c r="B42" s="9" t="str">
        <f>'[1]приложение 1реестр прав на нед '!B40</f>
        <v>Артезианская скважина №2 инв№ 7747</v>
      </c>
      <c r="C42" s="9" t="str">
        <f>'[1]приложение 1реестр прав на нед '!C40</f>
        <v>г.Борзя, ул.Промышленная, 6 Б</v>
      </c>
      <c r="D42" s="9" t="s">
        <v>135</v>
      </c>
      <c r="E42" s="51" t="str">
        <f>'[1]приложение 1реестр прав на нед '!D40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2" s="51" t="s">
        <v>136</v>
      </c>
    </row>
    <row r="43" spans="1:6" ht="89.25" x14ac:dyDescent="0.25">
      <c r="A43" s="46">
        <v>36</v>
      </c>
      <c r="B43" s="9" t="str">
        <f>'[1]приложение 1реестр прав на нед '!B41</f>
        <v>Артезианская скважина №3 инв№7746</v>
      </c>
      <c r="C43" s="9" t="str">
        <f>'[1]приложение 1реестр прав на нед '!C41</f>
        <v>г.Борзя, ул.Промышленная, 6 Б</v>
      </c>
      <c r="D43" s="9" t="s">
        <v>135</v>
      </c>
      <c r="E43" s="51" t="str">
        <f>'[1]приложение 1реестр прав на нед '!D41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3" s="51" t="s">
        <v>136</v>
      </c>
    </row>
    <row r="44" spans="1:6" ht="89.25" x14ac:dyDescent="0.25">
      <c r="A44" s="46">
        <v>37</v>
      </c>
      <c r="B44" s="9" t="str">
        <f>'[1]приложение 1реестр прав на нед '!B42</f>
        <v>Артезианская скважина №3 инв№7750</v>
      </c>
      <c r="C44" s="9" t="str">
        <f>'[1]приложение 1реестр прав на нед '!C42</f>
        <v>г.Борзя, ул.Промышленная, 6 Б</v>
      </c>
      <c r="D44" s="9" t="s">
        <v>135</v>
      </c>
      <c r="E44" s="51" t="str">
        <f>'[1]приложение 1реестр прав на нед '!D42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4" s="51" t="s">
        <v>136</v>
      </c>
    </row>
    <row r="45" spans="1:6" ht="89.25" x14ac:dyDescent="0.25">
      <c r="A45" s="46">
        <v>38</v>
      </c>
      <c r="B45" s="9" t="str">
        <f>'[1]приложение 1реестр прав на нед '!B43</f>
        <v>Артезианская скважина №5 инв№ 7751</v>
      </c>
      <c r="C45" s="9" t="str">
        <f>'[1]приложение 1реестр прав на нед '!C43</f>
        <v>г.Борзя, ул.Промышленная, 6 Б</v>
      </c>
      <c r="D45" s="9" t="s">
        <v>135</v>
      </c>
      <c r="E45" s="51" t="str">
        <f>'[1]приложение 1реестр прав на нед '!D43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5" s="51" t="s">
        <v>136</v>
      </c>
    </row>
    <row r="46" spans="1:6" ht="89.25" x14ac:dyDescent="0.25">
      <c r="A46" s="46">
        <v>39</v>
      </c>
      <c r="B46" s="9" t="str">
        <f>'[1]приложение 1реестр прав на нед '!B44</f>
        <v>Артезианская скважина №7 инв№ 49</v>
      </c>
      <c r="C46" s="9" t="str">
        <f>'[1]приложение 1реестр прав на нед '!C44</f>
        <v>г.Борзя, ул.Промышленная, 6 Б</v>
      </c>
      <c r="D46" s="9" t="s">
        <v>135</v>
      </c>
      <c r="E46" s="51" t="str">
        <f>'[1]приложение 1реестр прав на нед '!D44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6" s="51" t="s">
        <v>136</v>
      </c>
    </row>
    <row r="47" spans="1:6" ht="89.25" x14ac:dyDescent="0.25">
      <c r="A47" s="46">
        <v>40</v>
      </c>
      <c r="B47" s="9" t="str">
        <f>'[1]приложение 1реестр прав на нед '!B45</f>
        <v>Артезианская скважина №8 инв№ 7752</v>
      </c>
      <c r="C47" s="9" t="str">
        <f>'[1]приложение 1реестр прав на нед '!C45</f>
        <v>г.Борзя, ул.Промышленная, 6 Б</v>
      </c>
      <c r="D47" s="9" t="s">
        <v>135</v>
      </c>
      <c r="E47" s="51" t="str">
        <f>'[1]приложение 1реестр прав на нед '!D45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7" s="51" t="s">
        <v>136</v>
      </c>
    </row>
    <row r="48" spans="1:6" ht="89.25" x14ac:dyDescent="0.25">
      <c r="A48" s="46">
        <v>41</v>
      </c>
      <c r="B48" s="9" t="str">
        <f>'[1]приложение 1реестр прав на нед '!B46</f>
        <v>Артезианская скважина №7/3709</v>
      </c>
      <c r="C48" s="9" t="str">
        <f>'[1]приложение 1реестр прав на нед '!C46</f>
        <v>г.Борзя, ул.Строительный 1А</v>
      </c>
      <c r="D48" s="9" t="s">
        <v>135</v>
      </c>
      <c r="E48" s="51" t="str">
        <f>'[1]приложение 1реестр прав на нед '!D46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8" s="51" t="s">
        <v>136</v>
      </c>
    </row>
    <row r="49" spans="1:6" ht="89.25" x14ac:dyDescent="0.25">
      <c r="A49" s="46">
        <v>42</v>
      </c>
      <c r="B49" s="9" t="str">
        <f>'[1]приложение 1реестр прав на нед '!B47</f>
        <v>Артезианская скважина №8/3708176К</v>
      </c>
      <c r="C49" s="9" t="str">
        <f>'[1]приложение 1реестр прав на нед '!C47</f>
        <v>г.Борзя, ул.Строительный 1А</v>
      </c>
      <c r="D49" s="9" t="s">
        <v>135</v>
      </c>
      <c r="E49" s="51" t="str">
        <f>'[1]приложение 1реестр прав на нед '!D47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49" s="51" t="s">
        <v>136</v>
      </c>
    </row>
    <row r="50" spans="1:6" ht="89.25" x14ac:dyDescent="0.25">
      <c r="A50" s="46">
        <v>43</v>
      </c>
      <c r="B50" s="9" t="str">
        <f>'[1]приложение 1реестр прав на нед '!B48</f>
        <v xml:space="preserve">Артезианская скважина №5133 </v>
      </c>
      <c r="C50" s="9" t="str">
        <f>'[1]приложение 1реестр прав на нед '!C48</f>
        <v>г.Борзя, ул.Строительный 1А</v>
      </c>
      <c r="D50" s="9" t="s">
        <v>135</v>
      </c>
      <c r="E50" s="51" t="str">
        <f>'[1]приложение 1реестр прав на нед '!D48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0" s="51" t="s">
        <v>136</v>
      </c>
    </row>
    <row r="51" spans="1:6" ht="89.25" x14ac:dyDescent="0.25">
      <c r="A51" s="46">
        <v>44</v>
      </c>
      <c r="B51" s="9" t="str">
        <f>'[1]приложение 1реестр прав на нед '!B49</f>
        <v>Водозаборная будка при насосной № 4, деревянное, 1-но этажное, 1950 года ввода в эксплуатацию</v>
      </c>
      <c r="C51" s="9" t="str">
        <f>'[1]приложение 1реестр прав на нед '!C49</f>
        <v>г.Борзя, ул.Строительный 1А</v>
      </c>
      <c r="D51" s="9" t="s">
        <v>135</v>
      </c>
      <c r="E51" s="51" t="str">
        <f>'[1]приложение 1реестр прав на нед '!D49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1" s="51" t="s">
        <v>136</v>
      </c>
    </row>
    <row r="52" spans="1:6" ht="89.25" x14ac:dyDescent="0.25">
      <c r="A52" s="46">
        <v>45</v>
      </c>
      <c r="B52" s="9" t="str">
        <f>'[1]приложение 1реестр прав на нед '!B50</f>
        <v>Здание насосной станции № 4 с шахтой надземной, кирпичное, 1-но этажное, 1949 года ввода в эксплуатацию,</v>
      </c>
      <c r="C52" s="9" t="str">
        <f>'[1]приложение 1реестр прав на нед '!C50</f>
        <v>г.Борзя, ул.Строительный 1А</v>
      </c>
      <c r="D52" s="9" t="s">
        <v>135</v>
      </c>
      <c r="E52" s="51" t="str">
        <f>'[1]приложение 1реестр прав на нед '!D50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2" s="51" t="s">
        <v>136</v>
      </c>
    </row>
    <row r="53" spans="1:6" ht="150" x14ac:dyDescent="0.25">
      <c r="A53" s="46">
        <v>46</v>
      </c>
      <c r="B53" s="9" t="str">
        <f>'[1]приложение 1реестр прав на нед '!B51</f>
        <v>Водовод, трубопровод, 1987 года ввода в эксплуатацию</v>
      </c>
      <c r="C53" s="9" t="str">
        <f>'[1]приложение 1реестр прав на нед '!C51</f>
        <v>Сети центрального водовода от Железнодорожного водозабора через СКцв51/64 до перекрестка вдоль ул. Гастелло через перекресток ул. Гастелло ул. Горького до ул. Рабочая СКцв51/55,от СКцв51/56 вдоль  ул. Горького до СКцв51/56-2 ул. Кирова  через СКцв51/56-3 через СКцв51/56-4 ул Шамсутдинова  до СКцв51/60-2 ул.Калинина вдоль ул. Калинина до перекрестка Дзержинского вдоль ул. Дзержинского до перекрестка Свердлова вдоль ул. Свердлова до СКцв51/60-7 до СКцв51/60-8 ул. Промышленная,</v>
      </c>
      <c r="D53" s="9" t="s">
        <v>194</v>
      </c>
      <c r="E53" s="51" t="str">
        <f>'[1]приложение 1реестр прав на нед '!D51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3" s="51" t="s">
        <v>194</v>
      </c>
    </row>
    <row r="54" spans="1:6" ht="165" x14ac:dyDescent="0.25">
      <c r="A54" s="46">
        <v>47</v>
      </c>
      <c r="B54" s="9" t="str">
        <f>'[1]приложение 1реестр прав на нед '!B52</f>
        <v>Водовод, трубопровод, 1983 года ввода в эксплуатацию</v>
      </c>
      <c r="C54" s="9" t="str">
        <f>'[1]приложение 1реестр прав на нед '!C52</f>
        <v xml:space="preserve">Сети центрального водовода г.Борзя от Центрального водозабора бактерицидной камеры  через СКцв 2 через СКцв 3 через СКцв 4 через СКцв 5 через СКцв 6 через СКцв 7 через СКцв 8 через дорогу ул. Промышленная до перекрестка Дзержинского ул. Промышленная вдоль ул. Дзержинского до перекрестка с ул. Победы в доль ул. Победы  СКцв 14 через СКцв 15 через водокачку Победы 27 до СКцв 19 перекресток Победы пер. Переездный  через СК-31 через СКцв 32 через СКцв 33 до СКцв 37 до Городского резервуара </v>
      </c>
      <c r="D54" s="9" t="s">
        <v>195</v>
      </c>
      <c r="E54" s="51" t="str">
        <f>'[1]приложение 1реестр прав на нед '!D52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4" s="51" t="s">
        <v>195</v>
      </c>
    </row>
    <row r="55" spans="1:6" ht="89.25" x14ac:dyDescent="0.25">
      <c r="A55" s="46">
        <v>48</v>
      </c>
      <c r="B55" s="9" t="str">
        <f>'[1]приложение 1реестр прав на нед '!B53</f>
        <v>Водовод, трубопровод, 1984 года ввода в эксплуатацию</v>
      </c>
      <c r="C55" s="9" t="str">
        <f>'[1]приложение 1реестр прав на нед '!C53</f>
        <v>Сети центрального водовода Ведерникова до перекрестка с ул. Ленина СКцв 51/22 через СКцв 51/22-1 через СКцв 51/22-2 до СКцв 51/22-3 на дороги напротив дома Ленина 49</v>
      </c>
      <c r="D55" s="9" t="s">
        <v>195</v>
      </c>
      <c r="E55" s="51" t="str">
        <f>'[1]приложение 1реестр прав на нед '!D53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5" s="51" t="s">
        <v>195</v>
      </c>
    </row>
    <row r="56" spans="1:6" ht="90" x14ac:dyDescent="0.25">
      <c r="A56" s="46">
        <v>49</v>
      </c>
      <c r="B56" s="9" t="str">
        <f>'[1]приложение 1реестр прав на нед '!B54</f>
        <v>Водовод, трубопровод, 1984 года ввода в эксплуатацию</v>
      </c>
      <c r="C56" s="9" t="str">
        <f>'[1]приложение 1реестр прав на нед '!C54</f>
        <v xml:space="preserve">Сети центрального водовода от перекрестка ул. Ведерникова с ул. Ленина СКцв 51/22 вдоль ул. Ленина через  СКцв 51/23 до перекрестка с ул. Журавлева СКцв 51/24 вдоль ул. Журавлева через СКцв 51/25 через СК цв 51/26 до перекрестка с ул. Лазо СКцв 51/27 </v>
      </c>
      <c r="D56" s="9" t="s">
        <v>195</v>
      </c>
      <c r="E56" s="51" t="str">
        <f>'[1]приложение 1реестр прав на нед '!D54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6" s="51" t="s">
        <v>195</v>
      </c>
    </row>
    <row r="57" spans="1:6" ht="90" x14ac:dyDescent="0.25">
      <c r="A57" s="46">
        <v>50</v>
      </c>
      <c r="B57" s="9" t="str">
        <f>'[1]приложение 1реестр прав на нед '!B55</f>
        <v>Водовод, трубопровод, 1984 года ввода в эксплуатацию</v>
      </c>
      <c r="C57" s="9" t="str">
        <f>'[1]приложение 1реестр прав на нед '!C55</f>
        <v>Сети центрального водовода от СКцв 51 перекресток ул. Ломоносова ул. Чкалова вдоль ул. Ломоносова через СКцв 51-1 район Нефтемаркета  через СКцв 51-2 через СКцв 51-3 вдоль парка   ул. Матросова через дорогу ул. Матросова через СКцв 51-4 до скважины ул. Чайковского</v>
      </c>
      <c r="D57" s="9" t="s">
        <v>195</v>
      </c>
      <c r="E57" s="51" t="str">
        <f>'[1]приложение 1реестр прав на нед '!D55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7" s="51" t="s">
        <v>195</v>
      </c>
    </row>
    <row r="58" spans="1:6" ht="89.25" x14ac:dyDescent="0.25">
      <c r="A58" s="46">
        <v>51</v>
      </c>
      <c r="B58" s="9" t="str">
        <f>'[1]приложение 1реестр прав на нед '!B56</f>
        <v>Водовод, трубопровод, 1987 года ввода в эксплуатацию</v>
      </c>
      <c r="C58" s="9" t="str">
        <f>'[1]приложение 1реестр прав на нед '!C56</f>
        <v>Сети центрального водовода  от СКцв51/8 прекресток  ул. Гурьева, Партизанская, через СКВ ул. Гурьева до  границ земельного участка коррекционного дома</v>
      </c>
      <c r="D58" s="9" t="s">
        <v>195</v>
      </c>
      <c r="E58" s="51" t="str">
        <f>'[1]приложение 1реестр прав на нед '!D56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8" s="51" t="s">
        <v>195</v>
      </c>
    </row>
    <row r="59" spans="1:6" ht="135" x14ac:dyDescent="0.25">
      <c r="A59" s="46">
        <v>52</v>
      </c>
      <c r="B59" s="9" t="str">
        <f>'[1]приложение 1реестр прав на нед '!B57</f>
        <v>Водовод, трубопровод, 1987 года ввода в эксплуатацию</v>
      </c>
      <c r="C59" s="9" t="str">
        <f>'[1]приложение 1реестр прав на нед '!C57</f>
        <v xml:space="preserve">Сети центрального водовода от СКцв 51/49 территория Железнодорожная 22 вдоль ул. Железнодорожная СКцв 51/48 через СКцв 51/47 через СКцв 51/46 через СКцв 51/45 в районе ворот Жд Вокзала вдоль дороги напротив автовокзала до СКцв 51/44 напротив Линии тока вдоль Таможни до СКцв 51/43 напротив Отделения дороги через СКцв 51/42 вдоль ул. Железнодорожная до СКцв 51/37 район военной полиции </v>
      </c>
      <c r="D59" s="9" t="s">
        <v>195</v>
      </c>
      <c r="E59" s="51" t="str">
        <f>'[1]приложение 1реестр прав на нед '!D57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59" s="51" t="s">
        <v>195</v>
      </c>
    </row>
    <row r="60" spans="1:6" ht="89.25" x14ac:dyDescent="0.25">
      <c r="A60" s="46">
        <v>53</v>
      </c>
      <c r="B60" s="9" t="str">
        <f>'[1]приложение 1реестр прав на нед '!B58</f>
        <v>Водовод, трубопровод, 1987 года ввода в эксплуатацию</v>
      </c>
      <c r="C60" s="9" t="str">
        <f>'[1]приложение 1реестр прав на нед '!C58</f>
        <v xml:space="preserve">Сети центрального водовода  от СК-51/13 ул. Партизанская,вдоль ул. Савватеевская перекрестка ул. Ленина </v>
      </c>
      <c r="D60" s="9" t="s">
        <v>135</v>
      </c>
      <c r="E60" s="51" t="str">
        <f>'[1]приложение 1реестр прав на нед '!D58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0" s="51" t="s">
        <v>136</v>
      </c>
    </row>
    <row r="61" spans="1:6" ht="89.25" x14ac:dyDescent="0.25">
      <c r="A61" s="46">
        <v>54</v>
      </c>
      <c r="B61" s="9" t="str">
        <f>'[1]приложение 1реестр прав на нед '!B59</f>
        <v>Водовод, трубопровод, 1987 года ввода в эксплуатацию</v>
      </c>
      <c r="C61" s="9" t="str">
        <f>'[1]приложение 1реестр прав на нед '!C59</f>
        <v>Сети центрального водовода  от СК-51/59 перекресток ул. Горького ул. Гастелла вдоль ул. Горького через бывшую водокачку Горького до забора Дистанции электроснабжения</v>
      </c>
      <c r="D61" s="9" t="s">
        <v>135</v>
      </c>
      <c r="E61" s="51" t="str">
        <f>'[1]приложение 1реестр прав на нед '!D59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1" s="51" t="s">
        <v>136</v>
      </c>
    </row>
    <row r="62" spans="1:6" ht="89.25" x14ac:dyDescent="0.25">
      <c r="A62" s="46">
        <v>55</v>
      </c>
      <c r="B62" s="9" t="str">
        <f>'[1]приложение 1реестр прав на нед '!B60</f>
        <v>Сооружение наружные сети водопровода, 1937 года ввода в эксплуатацию</v>
      </c>
      <c r="C62" s="9" t="str">
        <f>'[1]приложение 1реестр прав на нед '!C60</f>
        <v>г.Борзя ул.Журавлева, 2а от ТК7/12-2 через ТК 7/12-1 до ввода в дом.</v>
      </c>
      <c r="D62" s="9" t="s">
        <v>195</v>
      </c>
      <c r="E62" s="51" t="str">
        <f>'[1]приложение 1реестр прав на нед '!D60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2" s="51" t="s">
        <v>195</v>
      </c>
    </row>
    <row r="63" spans="1:6" ht="89.25" x14ac:dyDescent="0.25">
      <c r="A63" s="46">
        <v>56</v>
      </c>
      <c r="B63" s="9" t="str">
        <f>'[1]приложение 1реестр прав на нед '!B61</f>
        <v>Сооружение наружные сети самоточной канализации, 1984 года ввода в эксплуатацию</v>
      </c>
      <c r="C63" s="9" t="str">
        <f>'[1]приложение 1реестр прав на нед '!C61</f>
        <v>г.Борзя ул.Журавлева, 2а от ЦК 691 до ввода в дом</v>
      </c>
      <c r="D63" s="9" t="s">
        <v>135</v>
      </c>
      <c r="E63" s="51" t="str">
        <f>'[1]приложение 1реестр прав на нед '!D61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3" s="51" t="s">
        <v>136</v>
      </c>
    </row>
    <row r="64" spans="1:6" ht="89.25" x14ac:dyDescent="0.25">
      <c r="A64" s="46">
        <v>57</v>
      </c>
      <c r="B64" s="9" t="str">
        <f>'[1]приложение 1реестр прав на нед '!B62</f>
        <v>Сооружение канализация, 1937 года ввода в эксплуатацию</v>
      </c>
      <c r="C64" s="9" t="str">
        <f>'[1]приложение 1реестр прав на нед '!C62</f>
        <v>г.Борзя ул.Журавлева, 2а  от КК697 до ЦК691</v>
      </c>
      <c r="D64" s="9" t="s">
        <v>135</v>
      </c>
      <c r="E64" s="51" t="str">
        <f>'[1]приложение 1реестр прав на нед '!D62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4" s="51" t="s">
        <v>136</v>
      </c>
    </row>
    <row r="65" spans="1:6" ht="89.25" x14ac:dyDescent="0.25">
      <c r="A65" s="46">
        <v>58</v>
      </c>
      <c r="B65" s="9" t="str">
        <f>'[1]приложение 1реестр прав на нед '!B63</f>
        <v>Сооружение водоснабжения, 1937 года ввода в эксплуатацию</v>
      </c>
      <c r="C65" s="9" t="str">
        <f>'[1]приложение 1реестр прав на нед '!C63</f>
        <v>г.Борзя ул.Журавлева, 2а от УТ7/12 до ТК7/12-2</v>
      </c>
      <c r="D65" s="9" t="s">
        <v>135</v>
      </c>
      <c r="E65" s="51" t="str">
        <f>'[1]приложение 1реестр прав на нед '!D63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5" s="51" t="s">
        <v>136</v>
      </c>
    </row>
    <row r="66" spans="1:6" ht="89.25" x14ac:dyDescent="0.25">
      <c r="A66" s="46">
        <v>59</v>
      </c>
      <c r="B66" s="9" t="str">
        <f>'[1]приложение 1реестр прав на нед '!B64</f>
        <v>Скважина внс</v>
      </c>
      <c r="C66" s="9" t="str">
        <f>'[1]приложение 1реестр прав на нед '!C64</f>
        <v>г.Борзя, ул.Партизанская</v>
      </c>
      <c r="D66" s="9" t="s">
        <v>135</v>
      </c>
      <c r="E66" s="51" t="str">
        <f>'[1]приложение 1реестр прав на нед '!D64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6" s="51" t="s">
        <v>136</v>
      </c>
    </row>
    <row r="67" spans="1:6" ht="89.25" x14ac:dyDescent="0.25">
      <c r="A67" s="46">
        <v>60</v>
      </c>
      <c r="B67" s="9" t="str">
        <f>'[1]приложение 1реестр прав на нед '!B65</f>
        <v>поля фильтрации</v>
      </c>
      <c r="C67" s="9" t="str">
        <f>'[1]приложение 1реестр прав на нед '!C65</f>
        <v>Борзя Комсомольская 8</v>
      </c>
      <c r="D67" s="9" t="s">
        <v>196</v>
      </c>
      <c r="E67" s="51" t="str">
        <f>'[1]приложение 1реестр прав на нед '!D65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7" s="51" t="s">
        <v>196</v>
      </c>
    </row>
    <row r="68" spans="1:6" ht="89.25" x14ac:dyDescent="0.25">
      <c r="A68" s="46">
        <v>61</v>
      </c>
      <c r="B68" s="9" t="str">
        <f>'[1]приложение 1реестр прав на нед '!B66</f>
        <v>Здание конторы инв № 10183</v>
      </c>
      <c r="C68" s="9" t="str">
        <f>'[1]приложение 1реестр прав на нед '!C66</f>
        <v>г. Борзя Железнодорожная 22</v>
      </c>
      <c r="D68" s="9" t="s">
        <v>135</v>
      </c>
      <c r="E68" s="51" t="str">
        <f>'[1]приложение 1реестр прав на нед '!D66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8" s="51" t="s">
        <v>136</v>
      </c>
    </row>
    <row r="69" spans="1:6" ht="89.25" x14ac:dyDescent="0.25">
      <c r="A69" s="46">
        <v>62</v>
      </c>
      <c r="B69" s="9" t="str">
        <f>'[1]приложение 1реестр прав на нед '!B67</f>
        <v>Здание гаража инв №б/н</v>
      </c>
      <c r="C69" s="9" t="str">
        <f>'[1]приложение 1реестр прав на нед '!C67</f>
        <v>г. Борзя Железнодорожная 22</v>
      </c>
      <c r="D69" s="9" t="s">
        <v>135</v>
      </c>
      <c r="E69" s="51" t="str">
        <f>'[1]приложение 1реестр прав на нед '!D67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69" s="51" t="s">
        <v>136</v>
      </c>
    </row>
    <row r="70" spans="1:6" ht="89.25" x14ac:dyDescent="0.25">
      <c r="A70" s="46">
        <v>63</v>
      </c>
      <c r="B70" s="9" t="str">
        <f>'[1]приложение 1реестр прав на нед '!B68</f>
        <v>Гараж котельной инв №610017</v>
      </c>
      <c r="C70" s="9" t="str">
        <f>'[1]приложение 1реестр прав на нед '!C68</f>
        <v>г. Борзя Железнодорожная 22</v>
      </c>
      <c r="D70" s="9" t="s">
        <v>135</v>
      </c>
      <c r="E70" s="51" t="str">
        <f>'[1]приложение 1реестр прав на нед '!D68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70" s="51" t="s">
        <v>136</v>
      </c>
    </row>
    <row r="71" spans="1:6" ht="89.25" x14ac:dyDescent="0.25">
      <c r="A71" s="46">
        <v>64</v>
      </c>
      <c r="B71" s="9" t="str">
        <f>'[1]приложение 1реестр прав на нед '!B69</f>
        <v>Здание котельной (разрушеной)</v>
      </c>
      <c r="C71" s="9" t="str">
        <f>'[1]приложение 1реестр прав на нед '!C69</f>
        <v>г. Борзя Железнодорожная 22</v>
      </c>
      <c r="D71" s="9" t="s">
        <v>135</v>
      </c>
      <c r="E71" s="51" t="str">
        <f>'[1]приложение 1реестр прав на нед '!D69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71" s="51" t="s">
        <v>136</v>
      </c>
    </row>
    <row r="72" spans="1:6" ht="89.25" x14ac:dyDescent="0.25">
      <c r="A72" s="46">
        <v>65</v>
      </c>
      <c r="B72" s="9" t="str">
        <f>'[1]приложение 1реестр прав на нед '!B70</f>
        <v>Здание мастерских (токарный цех к котельной полуразрушен)</v>
      </c>
      <c r="C72" s="9" t="str">
        <f>'[1]приложение 1реестр прав на нед '!C70</f>
        <v>г. Борзя Железнодорожная 22</v>
      </c>
      <c r="D72" s="9" t="s">
        <v>135</v>
      </c>
      <c r="E72" s="51" t="str">
        <f>'[1]приложение 1реестр прав на нед '!D70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72" s="51" t="s">
        <v>136</v>
      </c>
    </row>
    <row r="73" spans="1:6" ht="89.25" x14ac:dyDescent="0.25">
      <c r="A73" s="46">
        <v>66</v>
      </c>
      <c r="B73" s="9" t="str">
        <f>'[1]приложение 1реестр прав на нед '!B71</f>
        <v>Здание мастерских сантехников</v>
      </c>
      <c r="C73" s="9" t="str">
        <f>'[1]приложение 1реестр прав на нед '!C71</f>
        <v>г. Борзя Железнодорожная 22</v>
      </c>
      <c r="D73" s="9" t="s">
        <v>135</v>
      </c>
      <c r="E73" s="51" t="str">
        <f>'[1]приложение 1реестр прав на нед '!D71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73" s="51" t="s">
        <v>136</v>
      </c>
    </row>
    <row r="74" spans="1:6" ht="30" x14ac:dyDescent="0.25">
      <c r="A74" s="46">
        <v>67</v>
      </c>
      <c r="B74" s="9" t="str">
        <f>'[1]приложение 1реестр прав на нед '!B72</f>
        <v xml:space="preserve"> Канализационная сеть, сооружение - К1</v>
      </c>
      <c r="C74" s="9" t="str">
        <f>'[1]приложение 1реестр прав на нед '!C72</f>
        <v>г. Борзя, ул. Советская, 54</v>
      </c>
      <c r="D74" s="52" t="s">
        <v>197</v>
      </c>
      <c r="E74" s="51" t="str">
        <f>'[1]приложение 1реестр прав на нед '!D72</f>
        <v>75:04:160320:675</v>
      </c>
      <c r="F74" s="53" t="s">
        <v>197</v>
      </c>
    </row>
    <row r="75" spans="1:6" x14ac:dyDescent="0.25">
      <c r="A75" s="46">
        <v>68</v>
      </c>
      <c r="B75" s="9" t="str">
        <f>'[1]приложение 1реестр прав на нед '!B73</f>
        <v>Канализационный  коллектор</v>
      </c>
      <c r="C75" s="9" t="str">
        <f>'[1]приложение 1реестр прав на нед '!C73</f>
        <v>г. Борзя, ул. Савватеевская, 55, сооружение К2</v>
      </c>
      <c r="D75" s="52" t="s">
        <v>198</v>
      </c>
      <c r="E75" s="51" t="str">
        <f>'[1]приложение 1реестр прав на нед '!D73</f>
        <v>75:04:000000:1652</v>
      </c>
      <c r="F75" s="53" t="s">
        <v>198</v>
      </c>
    </row>
    <row r="76" spans="1:6" ht="30" x14ac:dyDescent="0.25">
      <c r="A76" s="46">
        <v>69</v>
      </c>
      <c r="B76" s="9" t="str">
        <f>'[1]приложение 1реестр прав на нед '!B74</f>
        <v>Сети холодного водоснабжения от стен дома 2 в</v>
      </c>
      <c r="C76" s="9" t="str">
        <f>'[1]приложение 1реестр прав на нед '!C74</f>
        <v>г. Борзя, ул. Журавлева, д. 2 в, сооружение В2</v>
      </c>
      <c r="D76" s="52" t="s">
        <v>199</v>
      </c>
      <c r="E76" s="51" t="str">
        <f>'[1]приложение 1реестр прав на нед '!D74</f>
        <v> 75:04:160306:427</v>
      </c>
      <c r="F76" s="53" t="s">
        <v>199</v>
      </c>
    </row>
    <row r="77" spans="1:6" x14ac:dyDescent="0.25">
      <c r="A77" s="46">
        <v>70</v>
      </c>
      <c r="B77" s="9" t="str">
        <f>'[1]приложение 1реестр прав на нед '!B75</f>
        <v>Водопроводная сеть</v>
      </c>
      <c r="C77" s="9" t="str">
        <f>'[1]приложение 1реестр прав на нед '!C75</f>
        <v>г. Борзя, пер. Переездный,  4, д.6 "а", сооружение В4</v>
      </c>
      <c r="D77" s="52" t="s">
        <v>200</v>
      </c>
      <c r="E77" s="51" t="str">
        <f>'[1]приложение 1реестр прав на нед '!D75</f>
        <v xml:space="preserve">75:04:000000:1714 </v>
      </c>
      <c r="F77" s="53" t="s">
        <v>200</v>
      </c>
    </row>
    <row r="78" spans="1:6" ht="30" x14ac:dyDescent="0.25">
      <c r="A78" s="46">
        <v>71</v>
      </c>
      <c r="B78" s="9" t="str">
        <f>'[1]приложение 1реестр прав на нед '!B76</f>
        <v>Сети канализации</v>
      </c>
      <c r="C78" s="9" t="str">
        <f>'[1]приложение 1реестр прав на нед '!C76</f>
        <v xml:space="preserve"> г. Борзя, ул. Богдана Хмельницкого, 12,  сооружение К6</v>
      </c>
      <c r="D78" s="52" t="s">
        <v>201</v>
      </c>
      <c r="E78" s="51" t="str">
        <f>'[1]приложение 1реестр прав на нед '!D76</f>
        <v>75:04:160327:306</v>
      </c>
      <c r="F78" s="53" t="s">
        <v>201</v>
      </c>
    </row>
    <row r="79" spans="1:6" ht="30" x14ac:dyDescent="0.25">
      <c r="A79" s="46">
        <v>72</v>
      </c>
      <c r="B79" s="9" t="str">
        <f>'[1]приложение 1реестр прав на нед '!B77</f>
        <v xml:space="preserve">Сети центрального водоотведения и  холодного водоснабжения </v>
      </c>
      <c r="C79" s="9" t="str">
        <f>'[1]приложение 1реестр прав на нед '!C77</f>
        <v xml:space="preserve"> г. Борзя, ул. Б. Хмельницкого, 12, сооружение ВВ2</v>
      </c>
      <c r="D79" s="52" t="s">
        <v>202</v>
      </c>
      <c r="E79" s="51" t="str">
        <f>'[1]приложение 1реестр прав на нед '!D77</f>
        <v>75:04:160327:305</v>
      </c>
      <c r="F79" s="53" t="s">
        <v>202</v>
      </c>
    </row>
    <row r="80" spans="1:6" ht="30" x14ac:dyDescent="0.25">
      <c r="A80" s="46">
        <v>73</v>
      </c>
      <c r="B80" s="9" t="str">
        <f>'[1]приложение 1реестр прав на нед '!B78</f>
        <v xml:space="preserve">Канализационный коллектор (сети) </v>
      </c>
      <c r="C80" s="9" t="str">
        <f>'[1]приложение 1реестр прав на нед '!C78</f>
        <v xml:space="preserve">г. Борзя, ул. Партизанская, сооружение К4 </v>
      </c>
      <c r="D80" s="52" t="s">
        <v>203</v>
      </c>
      <c r="E80" s="51" t="str">
        <f>'[1]приложение 1реестр прав на нед '!D78</f>
        <v xml:space="preserve"> 75:04:000000:1716 </v>
      </c>
      <c r="F80" s="53" t="s">
        <v>203</v>
      </c>
    </row>
    <row r="81" spans="1:6" ht="30" x14ac:dyDescent="0.25">
      <c r="A81" s="46">
        <v>74</v>
      </c>
      <c r="B81" s="9" t="str">
        <f>'[1]приложение 1реестр прав на нед '!B79</f>
        <v xml:space="preserve">Сети водоснабжения и водоотведения </v>
      </c>
      <c r="C81" s="9" t="str">
        <f>'[1]приложение 1реестр прав на нед '!C79</f>
        <v xml:space="preserve">г. Борзя,ул. Лазо, 51 "а", сооружение - ВВ1 </v>
      </c>
      <c r="D81" s="52" t="s">
        <v>204</v>
      </c>
      <c r="E81" s="51" t="str">
        <f>'[1]приложение 1реестр прав на нед '!D79</f>
        <v xml:space="preserve"> 75:04:160203:441  </v>
      </c>
      <c r="F81" s="53" t="s">
        <v>204</v>
      </c>
    </row>
    <row r="82" spans="1:6" x14ac:dyDescent="0.25">
      <c r="A82" s="46">
        <v>75</v>
      </c>
      <c r="B82" s="9" t="str">
        <f>'[1]приложение 1реестр прав на нед '!B80</f>
        <v>Водопроводная сеть</v>
      </c>
      <c r="C82" s="9" t="str">
        <f>'[1]приложение 1реестр прав на нед '!C80</f>
        <v>г. Борзя, ул. Молодежная, сооружение В5</v>
      </c>
      <c r="D82" s="52" t="s">
        <v>205</v>
      </c>
      <c r="E82" s="51" t="str">
        <f>'[1]приложение 1реестр прав на нед '!D80</f>
        <v>75:04:000000:1718</v>
      </c>
      <c r="F82" s="53" t="s">
        <v>205</v>
      </c>
    </row>
    <row r="83" spans="1:6" x14ac:dyDescent="0.25">
      <c r="A83" s="46">
        <v>76</v>
      </c>
      <c r="B83" s="9" t="str">
        <f>'[1]приложение 1реестр прав на нед '!B81</f>
        <v>Сети холодного водоснабжения</v>
      </c>
      <c r="C83" s="9" t="str">
        <f>'[1]приложение 1реестр прав на нед '!C81</f>
        <v xml:space="preserve"> г. Борзя, ул. Промышленная, д.2, сооружение В6.</v>
      </c>
      <c r="D83" s="52" t="s">
        <v>206</v>
      </c>
      <c r="E83" s="51" t="str">
        <f>'[1]приложение 1реестр прав на нед '!D81</f>
        <v>75:04:000000:1727</v>
      </c>
      <c r="F83" s="53" t="s">
        <v>206</v>
      </c>
    </row>
    <row r="84" spans="1:6" x14ac:dyDescent="0.25">
      <c r="A84" s="46">
        <v>77</v>
      </c>
      <c r="B84" s="9" t="str">
        <f>'[1]приложение 1реестр прав на нед '!B82</f>
        <v xml:space="preserve">Водопроводная сеть </v>
      </c>
      <c r="C84" s="9" t="str">
        <f>'[1]приложение 1реестр прав на нед '!C82</f>
        <v xml:space="preserve"> г. Борзя, пер. Переездный, 4 «а», сооружение В7 </v>
      </c>
      <c r="D84" s="52" t="s">
        <v>207</v>
      </c>
      <c r="E84" s="51" t="str">
        <f>'[1]приложение 1реестр прав на нед '!D82</f>
        <v>75:04:000000:1719</v>
      </c>
      <c r="F84" s="53" t="s">
        <v>207</v>
      </c>
    </row>
    <row r="85" spans="1:6" x14ac:dyDescent="0.25">
      <c r="A85" s="46">
        <v>78</v>
      </c>
      <c r="B85" s="9" t="str">
        <f>'[1]приложение 1реестр прав на нед '!B83</f>
        <v>Наружные канализационные сети</v>
      </c>
      <c r="C85" s="9" t="str">
        <f>'[1]приложение 1реестр прав на нед '!C83</f>
        <v>г. Борзя, ул.Кирова,67, сооружение К4</v>
      </c>
      <c r="D85" s="52" t="s">
        <v>208</v>
      </c>
      <c r="E85" s="51" t="str">
        <f>'[1]приложение 1реестр прав на нед '!D83</f>
        <v>75:04:160113:542</v>
      </c>
      <c r="F85" s="53" t="s">
        <v>208</v>
      </c>
    </row>
    <row r="86" spans="1:6" x14ac:dyDescent="0.25">
      <c r="A86" s="46">
        <v>79</v>
      </c>
      <c r="B86" s="9" t="str">
        <f>'[1]приложение 1реестр прав на нед '!B84</f>
        <v>Водопроводная сеть</v>
      </c>
      <c r="C86" s="9" t="str">
        <f>'[1]приложение 1реестр прав на нед '!C84</f>
        <v>г. Борзя, ул. Промышленная, 6 «б»</v>
      </c>
      <c r="D86" s="52" t="s">
        <v>209</v>
      </c>
      <c r="E86" s="51" t="str">
        <f>'[1]приложение 1реестр прав на нед '!D84</f>
        <v>75:04:160120:101</v>
      </c>
      <c r="F86" s="53" t="s">
        <v>209</v>
      </c>
    </row>
    <row r="87" spans="1:6" ht="30" x14ac:dyDescent="0.25">
      <c r="A87" s="46">
        <v>80</v>
      </c>
      <c r="B87" s="9" t="str">
        <f>'[1]приложение 1реестр прав на нед '!B85</f>
        <v>Водопроводная сеть</v>
      </c>
      <c r="C87" s="9" t="str">
        <f>'[1]приложение 1реестр прав на нед '!C85</f>
        <v>г. Борзя, ул. Кирова, 65, от сетевого колодца до ввода в здание МДОУ «Детский сад Радуга»</v>
      </c>
      <c r="D87" s="52" t="s">
        <v>210</v>
      </c>
      <c r="E87" s="51" t="str">
        <f>'[1]приложение 1реестр прав на нед '!D85</f>
        <v>75:04:160113:476</v>
      </c>
      <c r="F87" s="53" t="s">
        <v>210</v>
      </c>
    </row>
    <row r="88" spans="1:6" x14ac:dyDescent="0.25">
      <c r="A88" s="46">
        <v>81</v>
      </c>
      <c r="B88" s="9" t="str">
        <f>'[1]приложение 1реестр прав на нед '!B86</f>
        <v>Наружные сети канализации</v>
      </c>
      <c r="C88" s="9" t="str">
        <f>'[1]приложение 1реестр прав на нед '!C86</f>
        <v>г. Борзя, ул. Метелицы, д.3</v>
      </c>
      <c r="D88" s="52" t="s">
        <v>211</v>
      </c>
      <c r="E88" s="51" t="str">
        <f>'[1]приложение 1реестр прав на нед '!D86</f>
        <v>75:04:160306:109</v>
      </c>
      <c r="F88" s="53" t="s">
        <v>211</v>
      </c>
    </row>
    <row r="89" spans="1:6" ht="60" x14ac:dyDescent="0.25">
      <c r="A89" s="46">
        <v>82</v>
      </c>
      <c r="B89" s="9" t="str">
        <f>'[1]приложение 1реестр прав на нед '!B87</f>
        <v>Наружные канализационные сети от жилых домов № 5,7,9,11 по ул. Дзержинского до КК-11 ул. Свердлова</v>
      </c>
      <c r="C89" s="9" t="str">
        <f>'[1]приложение 1реестр прав на нед '!C87</f>
        <v>г. Борзя, ул. Дзержинского, 11, сооружение 1</v>
      </c>
      <c r="D89" s="52" t="s">
        <v>212</v>
      </c>
      <c r="E89" s="51" t="str">
        <f>'[1]приложение 1реестр прав на нед '!D87</f>
        <v>75:04:000000:1577</v>
      </c>
      <c r="F89" s="53" t="s">
        <v>212</v>
      </c>
    </row>
    <row r="90" spans="1:6" ht="30" x14ac:dyDescent="0.25">
      <c r="A90" s="46">
        <v>83</v>
      </c>
      <c r="B90" s="9" t="str">
        <f>'[1]приложение 1реестр прав на нед '!B88</f>
        <v>Наружные сети водоснабжения, глубина заложения 3,5 м.</v>
      </c>
      <c r="C90" s="9" t="str">
        <f>'[1]приложение 1реестр прав на нед '!C88</f>
        <v>г. Борзя, ул. Лазо, 98</v>
      </c>
      <c r="D90" s="52" t="s">
        <v>213</v>
      </c>
      <c r="E90" s="51" t="str">
        <f>'[1]приложение 1реестр прав на нед '!D88</f>
        <v>75:04:160306:116</v>
      </c>
      <c r="F90" s="53" t="s">
        <v>213</v>
      </c>
    </row>
    <row r="91" spans="1:6" x14ac:dyDescent="0.25">
      <c r="A91" s="46">
        <v>84</v>
      </c>
      <c r="B91" s="9" t="str">
        <f>'[1]приложение 1реестр прав на нед '!B89</f>
        <v>Наружные канализационные сети</v>
      </c>
      <c r="C91" s="9" t="str">
        <f>'[1]приложение 1реестр прав на нед '!C89</f>
        <v>г. Борзя, пер. Переездный, 2, сооружение 1</v>
      </c>
      <c r="D91" s="52" t="s">
        <v>214</v>
      </c>
      <c r="E91" s="51" t="str">
        <f>'[1]приложение 1реестр прав на нед '!D89</f>
        <v>75:04:000000:1573</v>
      </c>
      <c r="F91" s="53" t="s">
        <v>214</v>
      </c>
    </row>
    <row r="92" spans="1:6" ht="285" x14ac:dyDescent="0.25">
      <c r="A92" s="46">
        <v>85</v>
      </c>
      <c r="B92" s="9" t="str">
        <f>'[1]приложение 1реестр прав на нед '!B90</f>
        <v>Водопроводная сеть</v>
      </c>
      <c r="C92" s="9" t="str">
        <f>'[1]приложение 1реестр прав на нед '!C90</f>
        <v>г. Борзя, ул. Семенихина, 25, сооружение В1Сети центрального водовода от городского резервуара СКцв 38 через СКцв 39 через СКцв 40 до СКцв 46 пер. Товарный вдоль пер. Товарного до СКцв 49 ул. Ломоносова вдоль ул. Ломоносова до перекрестка Ломоносова  ул. Чкалова СКцв 51  вдоль ул. Чкалова через СКцв 51/1 через СКцв 51/2 через федеральную трассу ул. Карла Маркса  СКцв 51/3 до  ул. геологическая вдоль ул Геологическая до перекрестка с ул. Гуриева СКцв 51/5 вдоль ул. Гурьева  до перекрестка с ул. Партизанская СКцв 51/8 вдоль ул. Партизанская через СКцв 51/9 через СКцв 51/ 10 через СКцв 51/11 через СКцв 51/12 через СКцв51/13 через СКцв 51/14 через СКцв 51/15 до перекрестка с ул. Ведерникова Скцв 51/16 вдоль ул. Ведерникова через СКцв 51/17 через Скцв 51/18 через СКцв 51/19 через федеральную дорогу Карла Маркса  СКцв 51/20  через СКцв 51/21 ул. Ведерникова до перекрестка с ул. Ленина СКцв 51/22</v>
      </c>
      <c r="D92" s="52" t="s">
        <v>195</v>
      </c>
      <c r="E92" s="51" t="str">
        <f>'[1]приложение 1реестр прав на нед '!D90</f>
        <v>75:04:000000:1653</v>
      </c>
      <c r="F92" s="53" t="s">
        <v>195</v>
      </c>
    </row>
    <row r="93" spans="1:6" ht="89.25" x14ac:dyDescent="0.25">
      <c r="A93" s="46">
        <v>86</v>
      </c>
      <c r="B93" s="9" t="str">
        <f>'[1]приложение 1реестр прав на нед '!B91</f>
        <v>Пожарный гидрант «ПГ-150» № 1</v>
      </c>
      <c r="C93" s="9" t="str">
        <f>'[1]приложение 1реестр прав на нед '!C91</f>
        <v xml:space="preserve">г. Борзя, ул.Ленина,61 (перекресток ул. Ведерникова ул. Ленина) </v>
      </c>
      <c r="D93" s="9" t="s">
        <v>135</v>
      </c>
      <c r="E93" s="51" t="str">
        <f>'[1]приложение 1реестр прав на нед '!D91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3" s="51" t="s">
        <v>136</v>
      </c>
    </row>
    <row r="94" spans="1:6" ht="89.25" x14ac:dyDescent="0.25">
      <c r="A94" s="46">
        <v>87</v>
      </c>
      <c r="B94" s="9" t="str">
        <f>'[1]приложение 1реестр прав на нед '!B92</f>
        <v>Пожарный гидрант «ПГ-150» № 2</v>
      </c>
      <c r="C94" s="9" t="str">
        <f>'[1]приложение 1реестр прав на нед '!C92</f>
        <v>г. Борзя, ул.Ленина,63 (перекресток ул. Ведерникова ул. Ленина)</v>
      </c>
      <c r="D94" s="9" t="s">
        <v>135</v>
      </c>
      <c r="E94" s="51" t="str">
        <f>'[1]приложение 1реестр прав на нед '!D92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4" s="51" t="s">
        <v>136</v>
      </c>
    </row>
    <row r="95" spans="1:6" ht="89.25" x14ac:dyDescent="0.25">
      <c r="A95" s="46">
        <v>88</v>
      </c>
      <c r="B95" s="9" t="str">
        <f>'[1]приложение 1реестр прав на нед '!B93</f>
        <v>Пожарный гидрант «ПГ-150» № 3</v>
      </c>
      <c r="C95" s="9" t="str">
        <f>'[1]приложение 1реестр прав на нед '!C93</f>
        <v>г. Борзя, ул.Журавлева,2 (перекресток ул. Ленина ул. Журавлева)</v>
      </c>
      <c r="D95" s="9" t="s">
        <v>135</v>
      </c>
      <c r="E95" s="51" t="str">
        <f>'[1]приложение 1реестр прав на нед '!D93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5" s="51" t="s">
        <v>136</v>
      </c>
    </row>
    <row r="96" spans="1:6" ht="89.25" x14ac:dyDescent="0.25">
      <c r="A96" s="46">
        <v>89</v>
      </c>
      <c r="B96" s="9" t="str">
        <f>'[1]приложение 1реестр прав на нед '!B94</f>
        <v>Пожарный гидрант «ПГ-150» № 4</v>
      </c>
      <c r="C96" s="9" t="str">
        <f>'[1]приложение 1реестр прав на нед '!C94</f>
        <v>г. Борзя, с ул. Журавлева (напротив трансформаторной будки проезд к котельной госпиталь)</v>
      </c>
      <c r="D96" s="9" t="s">
        <v>135</v>
      </c>
      <c r="E96" s="51" t="str">
        <f>'[1]приложение 1реестр прав на нед '!D94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6" s="51" t="s">
        <v>136</v>
      </c>
    </row>
    <row r="97" spans="1:6" ht="89.25" x14ac:dyDescent="0.25">
      <c r="A97" s="46">
        <v>90</v>
      </c>
      <c r="B97" s="9" t="str">
        <f>'[1]приложение 1реестр прав на нед '!B95</f>
        <v>Пожарный гидрант «ПГ-151» № 5</v>
      </c>
      <c r="C97" s="9" t="str">
        <f>'[1]приложение 1реестр прав на нед '!C95</f>
        <v>г. Борзя, по ул. Журавлева возле трансформаторной будки</v>
      </c>
      <c r="D97" s="9" t="s">
        <v>135</v>
      </c>
      <c r="E97" s="51" t="str">
        <f>'[1]приложение 1реестр прав на нед '!D95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7" s="51" t="s">
        <v>136</v>
      </c>
    </row>
    <row r="98" spans="1:6" ht="89.25" x14ac:dyDescent="0.25">
      <c r="A98" s="46">
        <v>91</v>
      </c>
      <c r="B98" s="9" t="str">
        <f>'[1]приложение 1реестр прав на нед '!B96</f>
        <v xml:space="preserve">Пожарный гидрант «ПГ-150» № 6 </v>
      </c>
      <c r="C98" s="9" t="str">
        <f>'[1]приложение 1реестр прав на нед '!C96</f>
        <v>г. Борзя, ул. Лазо, 98 (перекресток ул. Лазо ул. Журавлева)</v>
      </c>
      <c r="D98" s="9" t="s">
        <v>135</v>
      </c>
      <c r="E98" s="51" t="str">
        <f>'[1]приложение 1реестр прав на нед '!D96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8" s="51" t="s">
        <v>136</v>
      </c>
    </row>
    <row r="99" spans="1:6" ht="89.25" x14ac:dyDescent="0.25">
      <c r="A99" s="46">
        <v>92</v>
      </c>
      <c r="B99" s="9" t="str">
        <f>'[1]приложение 1реестр прав на нед '!B97</f>
        <v>Пожарный гидрант «ПГ-150» № 7</v>
      </c>
      <c r="C99" s="9" t="str">
        <f>'[1]приложение 1реестр прав на нед '!C97</f>
        <v>г. Борзя, ул. Лазо, 98 (перекресток ул. Лазо ул. Журавлева)</v>
      </c>
      <c r="D99" s="9" t="s">
        <v>135</v>
      </c>
      <c r="E99" s="51" t="str">
        <f>'[1]приложение 1реестр прав на нед '!D97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99" s="51" t="s">
        <v>136</v>
      </c>
    </row>
    <row r="100" spans="1:6" ht="89.25" x14ac:dyDescent="0.25">
      <c r="A100" s="46">
        <v>93</v>
      </c>
      <c r="B100" s="9" t="str">
        <f>'[1]приложение 1реестр прав на нед '!B98</f>
        <v>Пожарный гидрант «ПГ-150» № 8</v>
      </c>
      <c r="C100" s="9" t="str">
        <f>'[1]приложение 1реестр прав на нед '!C98</f>
        <v xml:space="preserve">г. Борзя, напротив дома ул. Ведерникова,29 </v>
      </c>
      <c r="D100" s="9" t="s">
        <v>135</v>
      </c>
      <c r="E100" s="51" t="str">
        <f>'[1]приложение 1реестр прав на нед '!D98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0" s="51" t="s">
        <v>136</v>
      </c>
    </row>
    <row r="101" spans="1:6" ht="89.25" x14ac:dyDescent="0.25">
      <c r="A101" s="46">
        <v>94</v>
      </c>
      <c r="B101" s="9" t="str">
        <f>'[1]приложение 1реестр прав на нед '!B99</f>
        <v>Пожарный гидрант «ПГ-150» № 9</v>
      </c>
      <c r="C101" s="9" t="str">
        <f>'[1]приложение 1реестр прав на нед '!C99</f>
        <v>г. Борзя перекресток ул. Ведерникова и ул. Партизанская</v>
      </c>
      <c r="D101" s="9" t="s">
        <v>135</v>
      </c>
      <c r="E101" s="51" t="str">
        <f>'[1]приложение 1реестр прав на нед '!D99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1" s="51" t="s">
        <v>136</v>
      </c>
    </row>
    <row r="102" spans="1:6" ht="89.25" x14ac:dyDescent="0.25">
      <c r="A102" s="46">
        <v>95</v>
      </c>
      <c r="B102" s="9" t="str">
        <f>'[1]приложение 1реестр прав на нед '!B100</f>
        <v>Пожарный гидрант «ПГ-150» № 10</v>
      </c>
      <c r="C102" s="9" t="str">
        <f>'[1]приложение 1реестр прав на нед '!C100</f>
        <v>г. Борзя, ул. Савватеевская, возле ворот Центральной котельной</v>
      </c>
      <c r="D102" s="9" t="s">
        <v>135</v>
      </c>
      <c r="E102" s="51" t="str">
        <f>'[1]приложение 1реестр прав на нед '!D100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2" s="51" t="s">
        <v>136</v>
      </c>
    </row>
    <row r="103" spans="1:6" ht="89.25" x14ac:dyDescent="0.25">
      <c r="A103" s="46">
        <v>96</v>
      </c>
      <c r="B103" s="9" t="str">
        <f>'[1]приложение 1реестр прав на нед '!B101</f>
        <v>Пожарный гидрант «ПГ-150» № 11</v>
      </c>
      <c r="C103" s="9" t="str">
        <f>'[1]приложение 1реестр прав на нед '!C101</f>
        <v>г. Борзя, ул.Гурьева,80 квартал, школа-интернат</v>
      </c>
      <c r="D103" s="9" t="s">
        <v>135</v>
      </c>
      <c r="E103" s="51" t="str">
        <f>'[1]приложение 1реестр прав на нед '!D101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3" s="51" t="s">
        <v>136</v>
      </c>
    </row>
    <row r="104" spans="1:6" ht="89.25" x14ac:dyDescent="0.25">
      <c r="A104" s="46">
        <v>97</v>
      </c>
      <c r="B104" s="9" t="str">
        <f>'[1]приложение 1реестр прав на нед '!B102</f>
        <v>Пожарный гидрант «ПГ-150» № 12</v>
      </c>
      <c r="C104" s="9" t="str">
        <f>'[1]приложение 1реестр прав на нед '!C102</f>
        <v>г. Борзя, угол ул.Гурьева,27 и ул. Геологическая</v>
      </c>
      <c r="D104" s="9" t="s">
        <v>135</v>
      </c>
      <c r="E104" s="51" t="str">
        <f>'[1]приложение 1реестр прав на нед '!D102</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4" s="51" t="s">
        <v>136</v>
      </c>
    </row>
    <row r="105" spans="1:6" ht="89.25" x14ac:dyDescent="0.25">
      <c r="A105" s="46">
        <v>98</v>
      </c>
      <c r="B105" s="9" t="str">
        <f>'[1]приложение 1реестр прав на нед '!B103</f>
        <v>Пожарный гидрант «ПГ-150» № 13</v>
      </c>
      <c r="C105" s="9" t="str">
        <f>'[1]приложение 1реестр прав на нед '!C103</f>
        <v>г. Борзя, угол ул. Савватеевская и ул. Железнодорожная</v>
      </c>
      <c r="D105" s="9" t="s">
        <v>135</v>
      </c>
      <c r="E105" s="51" t="str">
        <f>'[1]приложение 1реестр прав на нед '!D103</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5" s="51" t="s">
        <v>136</v>
      </c>
    </row>
    <row r="106" spans="1:6" ht="89.25" x14ac:dyDescent="0.25">
      <c r="A106" s="46">
        <v>99</v>
      </c>
      <c r="B106" s="9" t="str">
        <f>'[1]приложение 1реестр прав на нед '!B104</f>
        <v>Пожарный гидрант «ПГ-150» № 14</v>
      </c>
      <c r="C106" s="9" t="str">
        <f>'[1]приложение 1реестр прав на нед '!C104</f>
        <v>г. Борзя,  перекресток ул. Карла Маркса ул. Савватеевская на углу дома №98</v>
      </c>
      <c r="D106" s="9" t="s">
        <v>135</v>
      </c>
      <c r="E106" s="51" t="str">
        <f>'[1]приложение 1реестр прав на нед '!D104</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6" s="51" t="s">
        <v>136</v>
      </c>
    </row>
    <row r="107" spans="1:6" ht="89.25" x14ac:dyDescent="0.25">
      <c r="A107" s="46">
        <v>100</v>
      </c>
      <c r="B107" s="9" t="str">
        <f>'[1]приложение 1реестр прав на нед '!B105</f>
        <v>Пожарный гидрант «ПГ-150» № 18</v>
      </c>
      <c r="C107" s="9" t="str">
        <f>'[1]приложение 1реестр прав на нед '!C105</f>
        <v>г. Борзя,   на углу дома ул. Дзержинского,44</v>
      </c>
      <c r="D107" s="9" t="s">
        <v>135</v>
      </c>
      <c r="E107" s="51" t="str">
        <f>'[1]приложение 1реестр прав на нед '!D105</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7" s="51" t="s">
        <v>136</v>
      </c>
    </row>
    <row r="108" spans="1:6" ht="89.25" x14ac:dyDescent="0.25">
      <c r="A108" s="46">
        <v>101</v>
      </c>
      <c r="B108" s="9" t="str">
        <f>'[1]приложение 1реестр прав на нед '!B106</f>
        <v>Пожарный гидрант «ПГ-150» № 20</v>
      </c>
      <c r="C108" s="9" t="str">
        <f>'[1]приложение 1реестр прав на нед '!C106</f>
        <v>г. Борзя,  ул. Савватеевская на углу детского сада и дома 82</v>
      </c>
      <c r="D108" s="9" t="s">
        <v>135</v>
      </c>
      <c r="E108" s="51" t="str">
        <f>'[1]приложение 1реестр прав на нед '!D106</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8" s="51" t="s">
        <v>136</v>
      </c>
    </row>
    <row r="109" spans="1:6" ht="89.25" x14ac:dyDescent="0.25">
      <c r="A109" s="46">
        <v>102</v>
      </c>
      <c r="B109" s="9" t="str">
        <f>'[1]приложение 1реестр прав на нед '!B107</f>
        <v>Пожарный гидрант «ПГ-150» № 21</v>
      </c>
      <c r="C109" s="9" t="str">
        <f>'[1]приложение 1реестр прав на нед '!C107</f>
        <v>г. Борзя,  ул. Савватеевская, напротив дома 62А</v>
      </c>
      <c r="D109" s="9" t="s">
        <v>135</v>
      </c>
      <c r="E109" s="51" t="str">
        <f>'[1]приложение 1реестр прав на нед '!D107</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09" s="51" t="s">
        <v>136</v>
      </c>
    </row>
    <row r="110" spans="1:6" ht="89.25" x14ac:dyDescent="0.25">
      <c r="A110" s="46">
        <v>103</v>
      </c>
      <c r="B110" s="9" t="str">
        <f>'[1]приложение 1реестр прав на нед '!B108</f>
        <v>Пожарный гидрант «ПГ-150» № 23</v>
      </c>
      <c r="C110" s="9" t="str">
        <f>'[1]приложение 1реестр прав на нед '!C108</f>
        <v>г. Борзя, перекресток ул. Горького и пер .Деповской</v>
      </c>
      <c r="D110" s="9" t="s">
        <v>135</v>
      </c>
      <c r="E110" s="51" t="str">
        <f>'[1]приложение 1реестр прав на нед '!D108</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10" s="51" t="s">
        <v>136</v>
      </c>
    </row>
    <row r="111" spans="1:6" ht="89.25" x14ac:dyDescent="0.25">
      <c r="A111" s="46">
        <v>104</v>
      </c>
      <c r="B111" s="9" t="str">
        <f>'[1]приложение 1реестр прав на нед '!B109</f>
        <v>Пожарный гидрант «ПГ-150» № 24</v>
      </c>
      <c r="C111" s="9" t="str">
        <f>'[1]приложение 1реестр прав на нед '!C109</f>
        <v>г. Борзя, ул. Калинина, напротив дома №8</v>
      </c>
      <c r="D111" s="9" t="s">
        <v>135</v>
      </c>
      <c r="E111" s="51" t="str">
        <f>'[1]приложение 1реестр прав на нед '!D109</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11" s="51" t="s">
        <v>136</v>
      </c>
    </row>
    <row r="112" spans="1:6" ht="89.25" x14ac:dyDescent="0.25">
      <c r="A112" s="46">
        <v>105</v>
      </c>
      <c r="B112" s="9" t="str">
        <f>'[1]приложение 1реестр прав на нед '!B110</f>
        <v>Пожарный гидрант «ПГ-150» № 25</v>
      </c>
      <c r="C112" s="9" t="str">
        <f>'[1]приложение 1реестр прав на нед '!C110</f>
        <v>г. Борзя, ул. Дзержинского, напротив дома №27</v>
      </c>
      <c r="D112" s="9" t="s">
        <v>135</v>
      </c>
      <c r="E112" s="51" t="str">
        <f>'[1]приложение 1реестр прав на нед '!D110</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12" s="51" t="s">
        <v>136</v>
      </c>
    </row>
    <row r="113" spans="1:6" ht="89.25" x14ac:dyDescent="0.25">
      <c r="A113" s="46">
        <v>106</v>
      </c>
      <c r="B113" s="9" t="str">
        <f>'[1]приложение 1реестр прав на нед '!B111</f>
        <v>Пожарный гидрант «ПГ-150» № 26</v>
      </c>
      <c r="C113" s="9" t="str">
        <f>'[1]приложение 1реестр прав на нед '!C111</f>
        <v>г. Борзя, ул. Промышленная</v>
      </c>
      <c r="D113" s="9" t="s">
        <v>135</v>
      </c>
      <c r="E113" s="51" t="str">
        <f>'[1]приложение 1реестр прав на нед '!D111</f>
        <v>Акт приема передачи муниципальных учереждений, МУП, иного муниципального имущества, подлежащих безвозмезной передаче в собственность ГП "Борзинское/" от 30.12.2005 г. Постановление Главы Администрации муниципального района "Борзинский район! №845 от 14.12.2005</v>
      </c>
      <c r="F113" s="51" t="s">
        <v>136</v>
      </c>
    </row>
    <row r="114" spans="1:6" x14ac:dyDescent="0.25">
      <c r="A114" s="46">
        <v>107</v>
      </c>
      <c r="B114" s="94" t="str">
        <f>'[1]приложение 1реестр прав на нед '!B112</f>
        <v>Бесхозяйные  инженерные сети</v>
      </c>
      <c r="C114" s="95"/>
      <c r="D114" s="95"/>
      <c r="E114" s="95"/>
      <c r="F114" s="96"/>
    </row>
    <row r="115" spans="1:6" ht="30" x14ac:dyDescent="0.25">
      <c r="A115" s="46">
        <v>108</v>
      </c>
      <c r="B115" s="9" t="str">
        <f>'[1]приложение 1реестр прав на нед '!B113</f>
        <v xml:space="preserve">Бесхозяйные внутридворовые сети холодного водоснабжения  </v>
      </c>
      <c r="C115" s="9" t="str">
        <f>'[1]приложение 1реестр прав на нед '!C113</f>
        <v>г. Борзя, ул.Советская,54 (бассейн)</v>
      </c>
      <c r="D115" s="9" t="s">
        <v>135</v>
      </c>
      <c r="E115" s="51" t="str">
        <f>'[1]приложение 1реестр прав на нед '!D113</f>
        <v>Бесхозяйные</v>
      </c>
      <c r="F115" s="51" t="s">
        <v>136</v>
      </c>
    </row>
    <row r="116" spans="1:6" ht="30" x14ac:dyDescent="0.25">
      <c r="A116" s="46">
        <v>109</v>
      </c>
      <c r="B116" s="9" t="str">
        <f>'[1]приложение 1реестр прав на нед '!B114</f>
        <v xml:space="preserve">Бесхозяйные внутридворовые сети холодного водоснабжения  </v>
      </c>
      <c r="C116" s="9" t="str">
        <f>'[1]приложение 1реестр прав на нед '!C114</f>
        <v>г. Борзя, от Н11 через Н15 до ввода в МКД ул. Промышленная, д.2 «б», д.4 «а»</v>
      </c>
      <c r="D116" s="9" t="s">
        <v>135</v>
      </c>
      <c r="E116" s="51" t="str">
        <f>'[1]приложение 1реестр прав на нед '!D114</f>
        <v>Бесхозяйные</v>
      </c>
      <c r="F116" s="51" t="s">
        <v>136</v>
      </c>
    </row>
    <row r="117" spans="1:6" ht="30" x14ac:dyDescent="0.25">
      <c r="A117" s="46">
        <v>110</v>
      </c>
      <c r="B117" s="9" t="str">
        <f>'[1]приложение 1реестр прав на нед '!B115</f>
        <v xml:space="preserve">Бесхозяйные внутридворовые сети холодного водоснабжения  </v>
      </c>
      <c r="C117" s="9" t="str">
        <f>'[1]приложение 1реестр прав на нед '!C115</f>
        <v>г. Борзя, в границах МКД ул. Лазо, д.63 от ТК8 до ТК8-1</v>
      </c>
      <c r="D117" s="9" t="s">
        <v>135</v>
      </c>
      <c r="E117" s="51" t="str">
        <f>'[1]приложение 1реестр прав на нед '!D115</f>
        <v>Бесхозяйные</v>
      </c>
      <c r="F117" s="51" t="s">
        <v>136</v>
      </c>
    </row>
    <row r="118" spans="1:6" ht="30" x14ac:dyDescent="0.25">
      <c r="A118" s="46">
        <v>111</v>
      </c>
      <c r="B118" s="9" t="str">
        <f>'[1]приложение 1реестр прав на нед '!B116</f>
        <v xml:space="preserve">Бесхозяйные внутридворовые сети холодного водоснабжения  </v>
      </c>
      <c r="C118" s="9" t="str">
        <f>'[1]приложение 1реестр прав на нед '!C116</f>
        <v>г. Борзя, от СКцв 51/60-5 дом ТК57 до ввода в МКД ул.Дзержинского,11</v>
      </c>
      <c r="D118" s="9" t="s">
        <v>135</v>
      </c>
      <c r="E118" s="51" t="str">
        <f>'[1]приложение 1реестр прав на нед '!D116</f>
        <v>Бесхозяйные</v>
      </c>
      <c r="F118" s="51" t="s">
        <v>136</v>
      </c>
    </row>
    <row r="119" spans="1:6" ht="30" x14ac:dyDescent="0.25">
      <c r="A119" s="46">
        <v>112</v>
      </c>
      <c r="B119" s="9" t="str">
        <f>'[1]приложение 1реестр прав на нед '!B117</f>
        <v xml:space="preserve">Бесхозяйные внутридворовые сети холодного водоснабжения  </v>
      </c>
      <c r="C119" s="9" t="str">
        <f>'[1]приложение 1реестр прав на нед '!C117</f>
        <v>г. Борзя, ул.Горького,18, от водокачки до МКД Зеленый, 16.</v>
      </c>
      <c r="D119" s="9" t="s">
        <v>135</v>
      </c>
      <c r="E119" s="51" t="str">
        <f>'[1]приложение 1реестр прав на нед '!D117</f>
        <v>Бесхозяйные</v>
      </c>
      <c r="F119" s="51" t="s">
        <v>136</v>
      </c>
    </row>
    <row r="120" spans="1:6" ht="30" x14ac:dyDescent="0.25">
      <c r="A120" s="46">
        <v>113</v>
      </c>
      <c r="B120" s="9" t="str">
        <f>'[1]приложение 1реестр прав на нед '!B118</f>
        <v xml:space="preserve">Бесхозяйные внутридворовые сети холодного водоснабжения  </v>
      </c>
      <c r="C120" s="9" t="str">
        <f>'[1]приложение 1реестр прав на нед '!C118</f>
        <v xml:space="preserve">г. Борзя, от МКД пер. Зеленый, 61 до МКД пер. Зеленый, д.65 «а», д.65 «б», д.65 «в». </v>
      </c>
      <c r="D120" s="9" t="s">
        <v>135</v>
      </c>
      <c r="E120" s="51" t="str">
        <f>'[1]приложение 1реестр прав на нед '!D118</f>
        <v>Бесхозяйные</v>
      </c>
      <c r="F120" s="51" t="s">
        <v>136</v>
      </c>
    </row>
    <row r="121" spans="1:6" ht="30" x14ac:dyDescent="0.25">
      <c r="A121" s="46">
        <v>114</v>
      </c>
      <c r="B121" s="9" t="str">
        <f>'[1]приложение 1реестр прав на нед '!B119</f>
        <v xml:space="preserve">Бесхозяйные внутридворовые  сети холодного водоснабжения  </v>
      </c>
      <c r="C121" s="9" t="str">
        <f>'[1]приложение 1реестр прав на нед '!C119</f>
        <v xml:space="preserve">   г. Борзя, от МКД, пер. Зеленый, 65 «в» до МКД пер. Зеленый, д.65 «б». </v>
      </c>
      <c r="D121" s="9" t="s">
        <v>135</v>
      </c>
      <c r="E121" s="51" t="str">
        <f>'[1]приложение 1реестр прав на нед '!D119</f>
        <v>Бесхозяйные</v>
      </c>
      <c r="F121" s="51" t="s">
        <v>136</v>
      </c>
    </row>
    <row r="122" spans="1:6" ht="30" x14ac:dyDescent="0.25">
      <c r="A122" s="46">
        <v>115</v>
      </c>
      <c r="B122" s="9" t="str">
        <f>'[1]приложение 1реестр прав на нед '!B120</f>
        <v xml:space="preserve">Бесхозяйные внутри дворовые  сети холодного водоснабжения  </v>
      </c>
      <c r="C122" s="9" t="str">
        <f>'[1]приложение 1реестр прав на нед '!C120</f>
        <v xml:space="preserve">   г. Борзя, от МКД, пер. Зеленый, 65 «в» до МКД пер. Зеленый, д.65 «а». </v>
      </c>
      <c r="D122" s="9" t="s">
        <v>135</v>
      </c>
      <c r="E122" s="51" t="str">
        <f>'[1]приложение 1реестр прав на нед '!D120</f>
        <v>Бесхозяйные</v>
      </c>
      <c r="F122" s="51" t="s">
        <v>136</v>
      </c>
    </row>
    <row r="123" spans="1:6" ht="45" x14ac:dyDescent="0.25">
      <c r="A123" s="46">
        <v>116</v>
      </c>
      <c r="B123" s="9" t="str">
        <f>'[1]приложение 1реестр прав на нед '!B121</f>
        <v xml:space="preserve">Бесхозяйные внутридворовые  сети холодного водоснабжения  </v>
      </c>
      <c r="C123" s="9" t="str">
        <f>'[1]приложение 1реестр прав на нед '!C121</f>
        <v xml:space="preserve">  Сети холодного водоснабжения, расположенные по адресам: - г. Борзя, от МКД пер. Зеленый, 61 через территорию Дистанции электроснабжения </v>
      </c>
      <c r="D123" s="9" t="s">
        <v>135</v>
      </c>
      <c r="E123" s="51" t="str">
        <f>'[1]приложение 1реестр прав на нед '!D121</f>
        <v>Бесхозяйные</v>
      </c>
      <c r="F123" s="51" t="s">
        <v>136</v>
      </c>
    </row>
    <row r="124" spans="1:6" ht="30" x14ac:dyDescent="0.25">
      <c r="A124" s="46">
        <v>117</v>
      </c>
      <c r="B124" s="9" t="str">
        <f>'[1]приложение 1реестр прав на нед '!B122</f>
        <v xml:space="preserve">Бесхозяйные внутридворовые  сети холодного водоснабжения  </v>
      </c>
      <c r="C124" s="9" t="str">
        <f>'[1]приложение 1реестр прав на нед '!C122</f>
        <v xml:space="preserve"> г. Борзя, от Дистанции водоснабжения до МКД пер. Зеленый,73. </v>
      </c>
      <c r="D124" s="9" t="s">
        <v>135</v>
      </c>
      <c r="E124" s="51" t="str">
        <f>'[1]приложение 1реестр прав на нед '!D122</f>
        <v>Бесхозяйные</v>
      </c>
      <c r="F124" s="51" t="s">
        <v>136</v>
      </c>
    </row>
    <row r="125" spans="1:6" ht="30" x14ac:dyDescent="0.25">
      <c r="A125" s="46">
        <v>118</v>
      </c>
      <c r="B125" s="9" t="str">
        <f>'[1]приложение 1реестр прав на нед '!B123</f>
        <v xml:space="preserve">Бесхозяйные внутридворовые  сети холодного водоснабжения  </v>
      </c>
      <c r="C125" s="9" t="str">
        <f>'[1]приложение 1реестр прав на нед '!C123</f>
        <v xml:space="preserve"> г. Борзя, от МКД пер. Зеленый,73 до МКД пер. Зеленый, 69 «а». </v>
      </c>
      <c r="D125" s="9" t="s">
        <v>135</v>
      </c>
      <c r="E125" s="51" t="str">
        <f>'[1]приложение 1реестр прав на нед '!D123</f>
        <v>Бесхозяйные</v>
      </c>
      <c r="F125" s="51" t="s">
        <v>136</v>
      </c>
    </row>
    <row r="126" spans="1:6" ht="30" x14ac:dyDescent="0.25">
      <c r="A126" s="46">
        <v>119</v>
      </c>
      <c r="B126" s="9" t="str">
        <f>'[1]приложение 1реестр прав на нед '!B124</f>
        <v xml:space="preserve">Бесхозяйные внутридворовые  сети холодного водоснабжения  </v>
      </c>
      <c r="C126" s="9" t="str">
        <f>'[1]приложение 1реестр прав на нед '!C124</f>
        <v xml:space="preserve">  г. Борзя, от МКД пер. Зеленый, 69 «а» до МКД Зеленый,71. </v>
      </c>
      <c r="D126" s="9" t="s">
        <v>135</v>
      </c>
      <c r="E126" s="51" t="str">
        <f>'[1]приложение 1реестр прав на нед '!D124</f>
        <v>Бесхозяйные</v>
      </c>
      <c r="F126" s="51" t="s">
        <v>136</v>
      </c>
    </row>
    <row r="127" spans="1:6" ht="30" x14ac:dyDescent="0.25">
      <c r="A127" s="46">
        <v>120</v>
      </c>
      <c r="B127" s="9" t="str">
        <f>'[1]приложение 1реестр прав на нед '!B125</f>
        <v xml:space="preserve">Бесхозяйные внутридворовые  сети холодного водоснабжения  </v>
      </c>
      <c r="C127" s="9" t="str">
        <f>'[1]приложение 1реестр прав на нед '!C125</f>
        <v xml:space="preserve"> г. Борзя, от МКД пер. Зеленый,71 до МКД Зеленый, 69</v>
      </c>
      <c r="D127" s="9" t="s">
        <v>135</v>
      </c>
      <c r="E127" s="51" t="str">
        <f>'[1]приложение 1реестр прав на нед '!D125</f>
        <v>Бесхозяйные</v>
      </c>
      <c r="F127" s="51" t="s">
        <v>136</v>
      </c>
    </row>
    <row r="128" spans="1:6" ht="30" x14ac:dyDescent="0.25">
      <c r="A128" s="46">
        <v>121</v>
      </c>
      <c r="B128" s="9" t="str">
        <f>'[1]приложение 1реестр прав на нед '!B126</f>
        <v xml:space="preserve">Бесхозяйные внутридворовые  сети холодного водоснабжения  </v>
      </c>
      <c r="C128" s="9" t="str">
        <f>'[1]приложение 1реестр прав на нед '!C126</f>
        <v xml:space="preserve"> г. Борзя, от МКД пер. Зеленый,69 до МКД Зеленый, 67</v>
      </c>
      <c r="D128" s="9" t="s">
        <v>135</v>
      </c>
      <c r="E128" s="51" t="str">
        <f>'[1]приложение 1реестр прав на нед '!D126</f>
        <v>Бесхозяйные</v>
      </c>
      <c r="F128" s="51" t="s">
        <v>136</v>
      </c>
    </row>
    <row r="129" spans="1:6" ht="30" x14ac:dyDescent="0.25">
      <c r="A129" s="46">
        <v>122</v>
      </c>
      <c r="B129" s="9" t="str">
        <f>'[1]приложение 1реестр прав на нед '!B127</f>
        <v xml:space="preserve">Бесхозяйные внутридворовые  сети холодного водоснабжения  </v>
      </c>
      <c r="C129" s="9" t="str">
        <f>'[1]приложение 1реестр прав на нед '!C127</f>
        <v xml:space="preserve"> г. Борзя, от МКД пер. Зеленый,71 до МКД Зеленый, 1 «б». </v>
      </c>
      <c r="D129" s="9" t="s">
        <v>135</v>
      </c>
      <c r="E129" s="51" t="str">
        <f>'[1]приложение 1реестр прав на нед '!D127</f>
        <v>Бесхозяйные</v>
      </c>
      <c r="F129" s="51" t="s">
        <v>136</v>
      </c>
    </row>
    <row r="130" spans="1:6" ht="30" x14ac:dyDescent="0.25">
      <c r="A130" s="46">
        <v>123</v>
      </c>
      <c r="B130" s="9" t="str">
        <f>'[1]приложение 1реестр прав на нед '!B128</f>
        <v xml:space="preserve">Бесхозяйные внутридворовые  сети холодного водоснабжения  </v>
      </c>
      <c r="C130" s="9" t="str">
        <f>'[1]приложение 1реестр прав на нед '!C128</f>
        <v xml:space="preserve"> г. Борзя, от Центрального водовода проходит через участок ул. Рабочая до Склада топлива. </v>
      </c>
      <c r="D130" s="9" t="s">
        <v>135</v>
      </c>
      <c r="E130" s="51" t="str">
        <f>'[1]приложение 1реестр прав на нед '!D128</f>
        <v>Бесхозяйные</v>
      </c>
      <c r="F130" s="51" t="s">
        <v>136</v>
      </c>
    </row>
    <row r="131" spans="1:6" ht="30" x14ac:dyDescent="0.25">
      <c r="A131" s="46">
        <v>124</v>
      </c>
      <c r="B131" s="9" t="str">
        <f>'[1]приложение 1реестр прав на нед '!B129</f>
        <v xml:space="preserve">Бесхозяйные внутридворовые  сети холодного водоснабжения  </v>
      </c>
      <c r="C131" s="9" t="str">
        <f>'[1]приложение 1реестр прав на нед '!C129</f>
        <v xml:space="preserve">г. Борзя, от метки 1007 до метки 1009 до ЦК 1010 до ввода в МКД ул.Кирова,61.  </v>
      </c>
      <c r="D131" s="9" t="s">
        <v>135</v>
      </c>
      <c r="E131" s="51" t="str">
        <f>'[1]приложение 1реестр прав на нед '!D129</f>
        <v>Бесхозяйные</v>
      </c>
      <c r="F131" s="51" t="s">
        <v>136</v>
      </c>
    </row>
    <row r="132" spans="1:6" ht="60" x14ac:dyDescent="0.25">
      <c r="A132" s="46">
        <v>125</v>
      </c>
      <c r="B132" s="9" t="str">
        <f>'[1]приложение 1реестр прав на нед '!B130</f>
        <v xml:space="preserve">Бесхозяйные внутридворовые  сети холодного водоснабжения  </v>
      </c>
      <c r="C132" s="9" t="str">
        <f>'[1]приложение 1реестр прав на нед '!C130</f>
        <v xml:space="preserve">г.Борзя, от ТКЗ 7/13.0 (рядом МКД Чехова,3б), через УТ7/13, через УТ 7/11 до ТКЗ 7/11 до ввода в МКД ул. Ломоносова, д.2 и до ввода в МКД ул. Ломоносова, д.4 </v>
      </c>
      <c r="D132" s="9" t="s">
        <v>135</v>
      </c>
      <c r="E132" s="51" t="str">
        <f>'[1]приложение 1реестр прав на нед '!D130</f>
        <v>Бесхозяйные</v>
      </c>
      <c r="F132" s="51" t="s">
        <v>136</v>
      </c>
    </row>
    <row r="133" spans="1:6" ht="75" x14ac:dyDescent="0.25">
      <c r="A133" s="46">
        <v>126</v>
      </c>
      <c r="B133" s="9" t="str">
        <f>'[1]приложение 1реестр прав на нед '!B131</f>
        <v xml:space="preserve">Бесхозяйные внутридворовые  сети холодного водоснабжения  </v>
      </c>
      <c r="C133" s="9" t="str">
        <f>'[1]приложение 1реестр прав на нед '!C131</f>
        <v xml:space="preserve">г. Борзя, ул. Промышленная, д.39, от ТК63 до ТК47 через ТК39,  через ТК40,  через ТК41, через ТК42,  через ТК43,  через ТК44,  через ТК45 до ТК46   (до границ земельного участка МКД ул. Промышленная, 26) </v>
      </c>
      <c r="D133" s="9" t="s">
        <v>135</v>
      </c>
      <c r="E133" s="51" t="str">
        <f>'[1]приложение 1реестр прав на нед '!D131</f>
        <v>Бесхозяйные</v>
      </c>
      <c r="F133" s="51" t="s">
        <v>136</v>
      </c>
    </row>
    <row r="134" spans="1:6" ht="30" x14ac:dyDescent="0.25">
      <c r="A134" s="46">
        <v>127</v>
      </c>
      <c r="B134" s="9" t="str">
        <f>'[1]приложение 1реестр прав на нед '!B132</f>
        <v xml:space="preserve">Бесхозяйные внутридворовые  сети холодного водоснабжения  </v>
      </c>
      <c r="C134" s="9" t="str">
        <f>'[1]приложение 1реестр прав на нед '!C132</f>
        <v xml:space="preserve">г. Борзя, от ТК 28  (МКД пер. Переездный, 1) до ТК27 (МКД пер. Переездный, 2) </v>
      </c>
      <c r="D134" s="9" t="s">
        <v>135</v>
      </c>
      <c r="E134" s="51" t="str">
        <f>'[1]приложение 1реестр прав на нед '!D132</f>
        <v>Бесхозяйные</v>
      </c>
      <c r="F134" s="51" t="s">
        <v>136</v>
      </c>
    </row>
    <row r="135" spans="1:6" ht="45" x14ac:dyDescent="0.25">
      <c r="A135" s="46">
        <v>128</v>
      </c>
      <c r="B135" s="9" t="str">
        <f>'[1]приложение 1реестр прав на нед '!B133</f>
        <v xml:space="preserve">Бесхозяйные внутридворовые  сети канализации  </v>
      </c>
      <c r="C135" s="9" t="str">
        <f>'[1]приложение 1реестр прав на нед '!C133</f>
        <v xml:space="preserve"> г. Борзя, от КК978 (ул. Свердлова) через территорию «Россети», через территорию столярного цеха,  ул. Свердлова, 28 до КК10.10 (ул. Кирова). </v>
      </c>
      <c r="D135" s="9" t="s">
        <v>135</v>
      </c>
      <c r="E135" s="51" t="str">
        <f>'[1]приложение 1реестр прав на нед '!D133</f>
        <v>Бесхозяйные</v>
      </c>
      <c r="F135" s="51" t="s">
        <v>136</v>
      </c>
    </row>
    <row r="136" spans="1:6" ht="30" x14ac:dyDescent="0.25">
      <c r="A136" s="46">
        <v>129</v>
      </c>
      <c r="B136" s="9" t="str">
        <f>'[1]приложение 1реестр прав на нед '!B134</f>
        <v xml:space="preserve">Бесхозяйные внутридворовые  сети холодного водоснабжения  </v>
      </c>
      <c r="C136" s="9" t="str">
        <f>'[1]приложение 1реестр прав на нед '!C134</f>
        <v xml:space="preserve">г. Борзя, от ул. Гурьева (79 квартал), д.15, вдоль МКД Гурьева,14 до МКД ул.Гурьева,13. </v>
      </c>
      <c r="D136" s="9" t="s">
        <v>135</v>
      </c>
      <c r="E136" s="51" t="str">
        <f>'[1]приложение 1реестр прав на нед '!D134</f>
        <v>Бесхозяйные</v>
      </c>
      <c r="F136" s="51" t="s">
        <v>136</v>
      </c>
    </row>
    <row r="137" spans="1:6" ht="105" x14ac:dyDescent="0.25">
      <c r="A137" s="46">
        <v>130</v>
      </c>
      <c r="B137" s="9" t="str">
        <f>'[1]приложение 1реестр прав на нед '!B135</f>
        <v xml:space="preserve">Бесхозяйные внутридворовые  сети холодного водоснабжения  </v>
      </c>
      <c r="C137" s="9" t="str">
        <f>'[1]приложение 1реестр прав на нед '!C135</f>
        <v xml:space="preserve">    г. Борзя, от пожарного гидранта через ТК14 до МКД ул. Савватеевская, д.82,от ТК14 через ТК15 до МКД ул.Савватеевская,д.80, от  ТК15 через УТ5 до ТК5/1 до ул.Савватеевская,д.62 «а», от УТ5 до ТК 5/1/1 до МКД ул. ул.Савватеевская,д.53,от ТК 5/1до ТК5/2 в район границ земельного участка ул. Советская, д.52 (МОУ СОШ. № 43)</v>
      </c>
      <c r="D137" s="9" t="s">
        <v>135</v>
      </c>
      <c r="E137" s="51" t="str">
        <f>'[1]приложение 1реестр прав на нед '!D135</f>
        <v>Бесхозяйные</v>
      </c>
      <c r="F137" s="51" t="s">
        <v>136</v>
      </c>
    </row>
    <row r="138" spans="1:6" ht="30" x14ac:dyDescent="0.25">
      <c r="A138" s="46">
        <v>131</v>
      </c>
      <c r="B138" s="9" t="str">
        <f>'[1]приложение 1реестр прав на нед '!B136</f>
        <v xml:space="preserve">Бесхозяйные внутридворовые  сети холодного водоснабжения </v>
      </c>
      <c r="C138" s="9" t="str">
        <f>'[1]приложение 1реестр прав на нед '!C136</f>
        <v xml:space="preserve">  г. Борзя, ул. Карла Маркса, д.87, от ТК5/2 до МКД </v>
      </c>
      <c r="D138" s="9" t="s">
        <v>135</v>
      </c>
      <c r="E138" s="51" t="str">
        <f>'[1]приложение 1реестр прав на нед '!D136</f>
        <v>Бесхозяйные</v>
      </c>
      <c r="F138" s="51" t="s">
        <v>136</v>
      </c>
    </row>
    <row r="139" spans="1:6" ht="30" x14ac:dyDescent="0.25">
      <c r="A139" s="46">
        <v>132</v>
      </c>
      <c r="B139" s="9" t="str">
        <f>'[1]приложение 1реестр прав на нед '!B137</f>
        <v xml:space="preserve">Бесхозяйные внутридворовые  сети холодного водоснабжения  </v>
      </c>
      <c r="C139" s="9" t="str">
        <f>'[1]приложение 1реестр прав на нед '!C137</f>
        <v xml:space="preserve">г. Борзя, ул. Советская, д. 50, от ТК5/3 до МКД. </v>
      </c>
      <c r="D139" s="9" t="s">
        <v>135</v>
      </c>
      <c r="E139" s="51" t="str">
        <f>'[1]приложение 1реестр прав на нед '!D137</f>
        <v>Бесхозяйные</v>
      </c>
      <c r="F139" s="51" t="s">
        <v>136</v>
      </c>
    </row>
    <row r="140" spans="1:6" ht="30" x14ac:dyDescent="0.25">
      <c r="A140" s="46">
        <v>133</v>
      </c>
      <c r="B140" s="9" t="str">
        <f>'[1]приложение 1реестр прав на нед '!B138</f>
        <v xml:space="preserve">Бесхозяйные внутридворовые  сети холодного водоснабжения  </v>
      </c>
      <c r="C140" s="9" t="str">
        <f>'[1]приложение 1реестр прав на нед '!C138</f>
        <v xml:space="preserve">г. Борзя,  ул. Карла Маркса, д.98, д.96, от ТК5/1 через УТ 6,через ТК6/1 до МКД.   </v>
      </c>
      <c r="D140" s="9" t="s">
        <v>135</v>
      </c>
      <c r="E140" s="51" t="str">
        <f>'[1]приложение 1реестр прав на нед '!D138</f>
        <v>Бесхозяйные</v>
      </c>
      <c r="F140" s="51" t="s">
        <v>136</v>
      </c>
    </row>
    <row r="141" spans="1:6" ht="30" x14ac:dyDescent="0.25">
      <c r="A141" s="46">
        <v>134</v>
      </c>
      <c r="B141" s="9" t="str">
        <f>'[1]приложение 1реестр прав на нед '!B139</f>
        <v xml:space="preserve">Бесхозяйные внутридворовые  сети холодного водоснабжения  </v>
      </c>
      <c r="C141" s="9" t="str">
        <f>'[1]приложение 1реестр прав на нед '!C139</f>
        <v xml:space="preserve">г. Борзя, ул. Советская, д.30, от ТК6/1 через ТК6/1-1, через ТК6/3, через ТК6/3-1 </v>
      </c>
      <c r="D141" s="9" t="s">
        <v>135</v>
      </c>
      <c r="E141" s="51" t="str">
        <f>'[1]приложение 1реестр прав на нед '!D139</f>
        <v>Бесхозяйные</v>
      </c>
      <c r="F141" s="51" t="s">
        <v>136</v>
      </c>
    </row>
    <row r="142" spans="1:6" ht="60" x14ac:dyDescent="0.25">
      <c r="A142" s="46">
        <v>135</v>
      </c>
      <c r="B142" s="9" t="str">
        <f>'[1]приложение 1реестр прав на нед '!B140</f>
        <v xml:space="preserve">Бесхозяйные внутридворовые  сети холодного водоснабжения  </v>
      </c>
      <c r="C142" s="9" t="str">
        <f>'[1]приложение 1реестр прав на нед '!C140</f>
        <v>г. Борзя, от ТК6/3 через ТК6/5 напротив Музыкальной школы, вдоль ДЮСШ до ТК6/7 через ТК6/9 напротив Медицинского училища до УТ7 перекрестка ул. Ленина-ул. Савватеевская.</v>
      </c>
      <c r="D142" s="9" t="s">
        <v>135</v>
      </c>
      <c r="E142" s="51" t="str">
        <f>'[1]приложение 1реестр прав на нед '!D140</f>
        <v>Бесхозяйные</v>
      </c>
      <c r="F142" s="51" t="s">
        <v>136</v>
      </c>
    </row>
    <row r="143" spans="1:6" ht="60" x14ac:dyDescent="0.25">
      <c r="A143" s="46">
        <v>136</v>
      </c>
      <c r="B143" s="9" t="str">
        <f>'[1]приложение 1реестр прав на нед '!B141</f>
        <v xml:space="preserve">Бесхозяйные внутридворовые  сети холодного водоснабжения  </v>
      </c>
      <c r="C143" s="9" t="str">
        <f>'[1]приложение 1реестр прав на нед '!C141</f>
        <v>г. Борзя, от ТК6/7 через бывшую котельную ЦРММ до ТК7/1-3 до МКД: ул. Ленина, д.14, от ТК7/1-3 через ТК7/1-2 до ТК7/1-1, до МКД ул. Ленина, д.12, до МКД ул. Б. Хмельницкого, д.11.</v>
      </c>
      <c r="D143" s="9" t="s">
        <v>135</v>
      </c>
      <c r="E143" s="51" t="str">
        <f>'[1]приложение 1реестр прав на нед '!D141</f>
        <v>Бесхозяйные</v>
      </c>
      <c r="F143" s="51" t="s">
        <v>136</v>
      </c>
    </row>
    <row r="144" spans="1:6" ht="30" x14ac:dyDescent="0.25">
      <c r="A144" s="46">
        <v>137</v>
      </c>
      <c r="B144" s="9" t="str">
        <f>'[1]приложение 1реестр прав на нед '!B142</f>
        <v xml:space="preserve">Бесхозяйные внутридворовые  сети холодного водоснабжения  </v>
      </c>
      <c r="C144" s="9" t="str">
        <f>'[1]приложение 1реестр прав на нед '!C142</f>
        <v xml:space="preserve">г. Борзя, от УТ7 до МКД ул. Ленина, д.27 </v>
      </c>
      <c r="D144" s="9" t="s">
        <v>135</v>
      </c>
      <c r="E144" s="51" t="str">
        <f>'[1]приложение 1реестр прав на нед '!D142</f>
        <v>Бесхозяйные</v>
      </c>
      <c r="F144" s="51" t="s">
        <v>136</v>
      </c>
    </row>
    <row r="145" spans="1:6" ht="45" x14ac:dyDescent="0.25">
      <c r="A145" s="46">
        <v>138</v>
      </c>
      <c r="B145" s="9" t="str">
        <f>'[1]приложение 1реестр прав на нед '!B143</f>
        <v xml:space="preserve">Бесхозяйные внутридворовые  сети холодного водоснабжения  </v>
      </c>
      <c r="C145" s="9" t="str">
        <f>'[1]приложение 1реестр прав на нед '!C143</f>
        <v>г. Борзя, от Центрального водовода, от ул. Железнодорожной, д. 22, до границ земельного участка ТК10/4 в МОУ СОШ. № 240 (ул.Лазо,33)</v>
      </c>
      <c r="D145" s="9" t="s">
        <v>135</v>
      </c>
      <c r="E145" s="51" t="str">
        <f>'[1]приложение 1реестр прав на нед '!D143</f>
        <v>Бесхозяйные</v>
      </c>
      <c r="F145" s="51" t="s">
        <v>136</v>
      </c>
    </row>
    <row r="146" spans="1:6" ht="75" x14ac:dyDescent="0.25">
      <c r="A146" s="46">
        <v>139</v>
      </c>
      <c r="B146" s="9" t="str">
        <f>'[1]приложение 1реестр прав на нед '!B144</f>
        <v xml:space="preserve">Бесхозяйные внутридворовые  сети холодного водоснабжения  </v>
      </c>
      <c r="C146" s="9" t="str">
        <f>'[1]приложение 1реестр прав на нед '!C144</f>
        <v>г. Борзя, от ТК10/2 через УТ10 ул. Железнодорожная, через ТК9/1, через УТ9 перекресток ул. Савватеевская-Лазо, вдоль ул. Савватеевской через ТК8/2, через УТ8, через ТК8/1 до МКД ул. Савватеевская, д.4</v>
      </c>
      <c r="D146" s="9" t="s">
        <v>135</v>
      </c>
      <c r="E146" s="51" t="str">
        <f>'[1]приложение 1реестр прав на нед '!D144</f>
        <v>Бесхозяйные</v>
      </c>
      <c r="F146" s="51" t="s">
        <v>136</v>
      </c>
    </row>
    <row r="147" spans="1:6" ht="30" x14ac:dyDescent="0.25">
      <c r="A147" s="46">
        <v>140</v>
      </c>
      <c r="B147" s="9" t="str">
        <f>'[1]приложение 1реестр прав на нед '!B145</f>
        <v xml:space="preserve">Бесхозяйные внутридворовые  сети холодного водоснабжения  </v>
      </c>
      <c r="C147" s="9" t="str">
        <f>'[1]приложение 1реестр прав на нед '!C145</f>
        <v>г.Борзя, от МКД ул. Савватеевская, д.4 до МКД ул. Савватеевская, д.2</v>
      </c>
      <c r="D147" s="9" t="s">
        <v>135</v>
      </c>
      <c r="E147" s="51" t="str">
        <f>'[1]приложение 1реестр прав на нед '!D145</f>
        <v>Бесхозяйные</v>
      </c>
      <c r="F147" s="51" t="s">
        <v>136</v>
      </c>
    </row>
    <row r="148" spans="1:6" ht="30" x14ac:dyDescent="0.25">
      <c r="A148" s="46">
        <v>141</v>
      </c>
      <c r="B148" s="9" t="str">
        <f>'[1]приложение 1реестр прав на нед '!B146</f>
        <v xml:space="preserve">Бесхозяйные внутридворовые  сети холодного водоснабжения  </v>
      </c>
      <c r="C148" s="9" t="str">
        <f>'[1]приложение 1реестр прав на нед '!C146</f>
        <v>г. Борзя, от ТК6/7 ул. Савватеевская до МКД ул. Савватеевская, д.15</v>
      </c>
      <c r="D148" s="9" t="s">
        <v>135</v>
      </c>
      <c r="E148" s="51" t="str">
        <f>'[1]приложение 1реестр прав на нед '!D146</f>
        <v>Бесхозяйные</v>
      </c>
      <c r="F148" s="51" t="s">
        <v>136</v>
      </c>
    </row>
    <row r="149" spans="1:6" ht="45" x14ac:dyDescent="0.25">
      <c r="A149" s="46">
        <v>142</v>
      </c>
      <c r="B149" s="9" t="str">
        <f>'[1]приложение 1реестр прав на нед '!B147</f>
        <v xml:space="preserve">Бесхозяйные внутридворовые  сети холодного водоснабжения  </v>
      </c>
      <c r="C149" s="9" t="str">
        <f>'[1]приложение 1реестр прав на нед '!C147</f>
        <v>г. Борзя, от ТК8/1 транзитом ТК8/3  и УТ8/1 через рынок «Шик» до ТК8/1-2 через ТК8/1-4 МКД ул.Лазо,д.24</v>
      </c>
      <c r="D149" s="9" t="s">
        <v>135</v>
      </c>
      <c r="E149" s="51" t="str">
        <f>'[1]приложение 1реестр прав на нед '!D147</f>
        <v>Бесхозяйные</v>
      </c>
      <c r="F149" s="51" t="s">
        <v>136</v>
      </c>
    </row>
    <row r="150" spans="1:6" ht="30" x14ac:dyDescent="0.25">
      <c r="A150" s="46">
        <v>143</v>
      </c>
      <c r="B150" s="9" t="str">
        <f>'[1]приложение 1реестр прав на нед '!B148</f>
        <v xml:space="preserve">Бесхозяйные внутридворовые  сети холодного водоснабжения  </v>
      </c>
      <c r="C150" s="9" t="str">
        <f>'[1]приложение 1реестр прав на нед '!C148</f>
        <v>г. Борзя, от ТК8/1-2 до МКД ул. Б. Хмельницкого, д.1</v>
      </c>
      <c r="D150" s="9" t="s">
        <v>135</v>
      </c>
      <c r="E150" s="51" t="str">
        <f>'[1]приложение 1реестр прав на нед '!D148</f>
        <v>Бесхозяйные</v>
      </c>
      <c r="F150" s="51" t="s">
        <v>136</v>
      </c>
    </row>
    <row r="151" spans="1:6" ht="45" x14ac:dyDescent="0.25">
      <c r="A151" s="46">
        <v>144</v>
      </c>
      <c r="B151" s="9" t="str">
        <f>'[1]приложение 1реестр прав на нед '!B149</f>
        <v xml:space="preserve">Бесхозяйные внутридворовые  сети холодного водоснабжения  </v>
      </c>
      <c r="C151" s="9" t="str">
        <f>'[1]приложение 1реестр прав на нед '!C149</f>
        <v>г. Борзя, транзитом  через МКД ул. Б. Хмельницкого, д.1,через дорогу до ТК8/1-6 до МКД ул. Б. Хмельницкого, д.2</v>
      </c>
      <c r="D151" s="9" t="s">
        <v>135</v>
      </c>
      <c r="E151" s="51" t="str">
        <f>'[1]приложение 1реестр прав на нед '!D149</f>
        <v>Бесхозяйные</v>
      </c>
      <c r="F151" s="51" t="s">
        <v>136</v>
      </c>
    </row>
    <row r="152" spans="1:6" ht="30" x14ac:dyDescent="0.25">
      <c r="A152" s="46">
        <v>145</v>
      </c>
      <c r="B152" s="9" t="str">
        <f>'[1]приложение 1реестр прав на нед '!B150</f>
        <v xml:space="preserve">Бесхозяйные внутри дворовые  сети холодного водоснабжения  </v>
      </c>
      <c r="C152" s="9" t="str">
        <f>'[1]приложение 1реестр прав на нед '!C150</f>
        <v>г. Борзя, от ТК8/1-6 до МКД ул. Б. Хмельницкого, д.4</v>
      </c>
      <c r="D152" s="9" t="s">
        <v>135</v>
      </c>
      <c r="E152" s="51" t="str">
        <f>'[1]приложение 1реестр прав на нед '!D150</f>
        <v>Бесхозяйные</v>
      </c>
      <c r="F152" s="51" t="s">
        <v>136</v>
      </c>
    </row>
    <row r="153" spans="1:6" ht="90" x14ac:dyDescent="0.25">
      <c r="A153" s="46">
        <v>146</v>
      </c>
      <c r="B153" s="9" t="str">
        <f>'[1]приложение 1реестр прав на нед '!B151</f>
        <v xml:space="preserve">Бесхозяйные внутридворовые  сети холодного водоснабжения  </v>
      </c>
      <c r="C153" s="9" t="str">
        <f>'[1]приложение 1реестр прав на нед '!C151</f>
        <v>г. Борзя, от ТК8/1-6 до ТК8/1-8 МКД ул. Лазо, д.22, от ТК8/1-8  через ТК8/1-10 до ТК7/7.13 до  МКД ул. Лазо, д.20, от  ТК7/7.13 до ТК7/7.11 до  МКД ул. Лазо, д.18,от ТК7/7.11, через ТК7/7.9, через ТК7/7.5 до ТК7/7.7 до МКД ул. Лазо, д.14, д.15, от ТК7/7.7 до МКД ул. Лазо,д.7</v>
      </c>
      <c r="D153" s="9" t="s">
        <v>135</v>
      </c>
      <c r="E153" s="51" t="str">
        <f>'[1]приложение 1реестр прав на нед '!D151</f>
        <v>Бесхозяйные</v>
      </c>
      <c r="F153" s="51" t="s">
        <v>136</v>
      </c>
    </row>
    <row r="154" spans="1:6" ht="30" x14ac:dyDescent="0.25">
      <c r="A154" s="46">
        <v>147</v>
      </c>
      <c r="B154" s="9" t="str">
        <f>'[1]приложение 1реестр прав на нед '!B152</f>
        <v xml:space="preserve">Бесхозяйные внутридворовые  сети холодного водоснабжения  </v>
      </c>
      <c r="C154" s="9" t="str">
        <f>'[1]приложение 1реестр прав на нед '!C152</f>
        <v>г. Борзя, от ТК8/1-10 до МКД ул. Чайковского, д.9</v>
      </c>
      <c r="D154" s="9" t="s">
        <v>135</v>
      </c>
      <c r="E154" s="51" t="str">
        <f>'[1]приложение 1реестр прав на нед '!D152</f>
        <v>Бесхозяйные</v>
      </c>
      <c r="F154" s="51" t="s">
        <v>136</v>
      </c>
    </row>
    <row r="155" spans="1:6" ht="30" x14ac:dyDescent="0.25">
      <c r="A155" s="46">
        <v>148</v>
      </c>
      <c r="B155" s="9" t="str">
        <f>'[1]приложение 1реестр прав на нед '!B153</f>
        <v xml:space="preserve">Бесхозяйные внутридворовые  сети холодного водоснабжения  </v>
      </c>
      <c r="C155" s="9" t="str">
        <f>'[1]приложение 1реестр прав на нед '!C153</f>
        <v>г. Борзя, от ТК 7/7.9 до МКД ул. Чайковского, д.11, через ТК до МКД ул. Чайковского, д. 13, д.15</v>
      </c>
      <c r="D155" s="9" t="s">
        <v>135</v>
      </c>
      <c r="E155" s="51" t="str">
        <f>'[1]приложение 1реестр прав на нед '!D153</f>
        <v>Бесхозяйные</v>
      </c>
      <c r="F155" s="51" t="s">
        <v>136</v>
      </c>
    </row>
    <row r="156" spans="1:6" ht="60" x14ac:dyDescent="0.25">
      <c r="A156" s="46">
        <v>149</v>
      </c>
      <c r="B156" s="9" t="str">
        <f>'[1]приложение 1реестр прав на нед '!B154</f>
        <v xml:space="preserve">Бесхозяйные внутридворовые  сети холодного водоснабжения  </v>
      </c>
      <c r="C156" s="9" t="str">
        <f>'[1]приложение 1реестр прав на нед '!C154</f>
        <v>г. Борзя, от ТК 7/7.5 до ТК 7/7.3 до МКД ул. Чайковского, д.1Б, от ТК 7/7.3 до ТК 7/7.1 до МКД ул. Чайковского, 1 А, до УТ7/7, до МКД ул. Чайковского,3 А</v>
      </c>
      <c r="D156" s="9" t="s">
        <v>135</v>
      </c>
      <c r="E156" s="51" t="str">
        <f>'[1]приложение 1реестр прав на нед '!D154</f>
        <v>Бесхозяйные</v>
      </c>
      <c r="F156" s="51" t="s">
        <v>136</v>
      </c>
    </row>
    <row r="157" spans="1:6" ht="30" x14ac:dyDescent="0.25">
      <c r="A157" s="46">
        <v>150</v>
      </c>
      <c r="B157" s="9" t="str">
        <f>'[1]приложение 1реестр прав на нед '!B155</f>
        <v xml:space="preserve">Бесхозяйные внутридворовые  сети холодного водоснабжения  </v>
      </c>
      <c r="C157" s="9" t="str">
        <f>'[1]приложение 1реестр прав на нед '!C155</f>
        <v>г. Борзя, от УТ7/7 через  ТК 7/2.2 до ТК7/7.6 до МКД ул. Чайковского д.1, д.3, д.4, д.2</v>
      </c>
      <c r="D157" s="9" t="s">
        <v>135</v>
      </c>
      <c r="E157" s="51" t="str">
        <f>'[1]приложение 1реестр прав на нед '!D155</f>
        <v>Бесхозяйные</v>
      </c>
      <c r="F157" s="51" t="s">
        <v>136</v>
      </c>
    </row>
    <row r="158" spans="1:6" ht="30" x14ac:dyDescent="0.25">
      <c r="A158" s="46">
        <v>151</v>
      </c>
      <c r="B158" s="9" t="str">
        <f>'[1]приложение 1реестр прав на нед '!B156</f>
        <v xml:space="preserve">Бесхозяйные внутридворовые  сети холодного водоснабжения  </v>
      </c>
      <c r="C158" s="9" t="str">
        <f>'[1]приложение 1реестр прав на нед '!C156</f>
        <v>г. Борзя, от ТК7/7.6  через ТК7/7.0 до МКД ул. Чайковского,5 А</v>
      </c>
      <c r="D158" s="9" t="s">
        <v>135</v>
      </c>
      <c r="E158" s="51" t="str">
        <f>'[1]приложение 1реестр прав на нед '!D156</f>
        <v>Бесхозяйные</v>
      </c>
      <c r="F158" s="51" t="s">
        <v>136</v>
      </c>
    </row>
    <row r="159" spans="1:6" ht="30" x14ac:dyDescent="0.25">
      <c r="A159" s="46">
        <v>152</v>
      </c>
      <c r="B159" s="9" t="str">
        <f>'[1]приложение 1реестр прав на нед '!B157</f>
        <v xml:space="preserve">Бесхозяйные внутридворовые  сети холодного водоснабжения  </v>
      </c>
      <c r="C159" s="9" t="str">
        <f>'[1]приложение 1реестр прав на нед '!C157</f>
        <v>г. Борзя, от ТК7/7.0 до ТК7/7.8   до МКД ул. Чайковского, д.6, д. 8, д.7, д.5, д.4 А</v>
      </c>
      <c r="D159" s="9" t="s">
        <v>135</v>
      </c>
      <c r="E159" s="51" t="str">
        <f>'[1]приложение 1реестр прав на нед '!D157</f>
        <v>Бесхозяйные</v>
      </c>
      <c r="F159" s="51" t="s">
        <v>136</v>
      </c>
    </row>
    <row r="160" spans="1:6" ht="75" x14ac:dyDescent="0.25">
      <c r="A160" s="46">
        <v>153</v>
      </c>
      <c r="B160" s="9" t="str">
        <f>'[1]приложение 1реестр прав на нед '!B158</f>
        <v xml:space="preserve">Бесхозяйные внутридворовые  сети холодного водоснабжения  </v>
      </c>
      <c r="C160" s="9" t="str">
        <f>'[1]приложение 1реестр прав на нед '!C158</f>
        <v>г. Борзя, от УТ7/3 ул. Ленина район аптеки через ул. Ленина, через  ТК7/3.0,через ТК7/7.12, через ТК7/7.10, через ТК7/7.4 до МКД  Ленина, д.3, от  ТК7/7.4 до ТК7/7.4.1 до МКД ул. Ленина, д.1, до МКД ул. Матросова, д.23, д.25</v>
      </c>
      <c r="D160" s="9" t="s">
        <v>135</v>
      </c>
      <c r="E160" s="51" t="str">
        <f>'[1]приложение 1реестр прав на нед '!D158</f>
        <v>Бесхозяйные</v>
      </c>
      <c r="F160" s="51" t="s">
        <v>136</v>
      </c>
    </row>
    <row r="161" spans="1:6" ht="75" x14ac:dyDescent="0.25">
      <c r="A161" s="46">
        <v>154</v>
      </c>
      <c r="B161" s="9" t="str">
        <f>'[1]приложение 1реестр прав на нед '!B159</f>
        <v xml:space="preserve">Бесхозяйные внутридворовые  сети холодного водоснабжения  </v>
      </c>
      <c r="C161" s="9" t="str">
        <f>'[1]приложение 1реестр прав на нед '!C159</f>
        <v xml:space="preserve">г. Борзя, от УТ7/7 через дорогу ул. Матросова до ТК7/11.6 до МКД ул. Матросова,16, от МКД ул. Матросова, 16 через ТК7/5.2 до МКД ул. Матросова, 18, до ТК7/5.1 МКД ул. Матросова, 20 через  ул. Матросова до УТ7/5 до МКД ул. Ленина, д. 2. </v>
      </c>
      <c r="D161" s="9" t="s">
        <v>135</v>
      </c>
      <c r="E161" s="51" t="str">
        <f>'[1]приложение 1реестр прав на нед '!D159</f>
        <v>Бесхозяйные</v>
      </c>
      <c r="F161" s="51" t="s">
        <v>136</v>
      </c>
    </row>
    <row r="162" spans="1:6" ht="105" x14ac:dyDescent="0.25">
      <c r="A162" s="46">
        <v>155</v>
      </c>
      <c r="B162" s="9" t="str">
        <f>'[1]приложение 1реестр прав на нед '!B160</f>
        <v xml:space="preserve">Бесхозяйные внутридворовые  сети холодного водоснабжения  </v>
      </c>
      <c r="C162" s="9" t="str">
        <f>'[1]приложение 1реестр прав на нед '!C160</f>
        <v>г. Борзя, от ТК7/11.6 через ТК7/11.4 МКД ул. Ломоносова, д.3, от ТК 7/11.4 до ТК 7/11.2 до МКД ул.Ломоносова,д.5, от УТ7/11 через сквер к МКД по ул. Ломоносова, д.1, д.2, от ТК7/11.2 через ТК7/11.1 до МКД ул. Ломоносова,д.7, от ТК7/11.1 через ТК7/11.3 до МКД ул. Ломоносова, д.9, через ТК7/11.5 до МКД ул. Чехова, 2</v>
      </c>
      <c r="D162" s="9" t="s">
        <v>135</v>
      </c>
      <c r="E162" s="51" t="str">
        <f>'[1]приложение 1реестр прав на нед '!D160</f>
        <v>Бесхозяйные</v>
      </c>
      <c r="F162" s="51" t="s">
        <v>136</v>
      </c>
    </row>
    <row r="163" spans="1:6" ht="180" x14ac:dyDescent="0.25">
      <c r="A163" s="46">
        <v>156</v>
      </c>
      <c r="B163" s="9" t="str">
        <f>'[1]приложение 1реестр прав на нед '!B161</f>
        <v xml:space="preserve">Бесхозяйные внутридворовые  сети холодного водоснабжения  </v>
      </c>
      <c r="C163" s="9" t="str">
        <f>'[1]приложение 1реестр прав на нед '!C161</f>
        <v>г. Борзя, от УТ7/11 через УТ7/9 до ТК 7/13.1 до МКД ул. Матросова, 24 «А», МКД ул. Чехова, д.3 «Д», д.3, д.1 «А», от УТ7/13 через ТК 7/13.0 до УТ7/15, через ТК7/15.1 до МКД ул. Чехова, д.3 «В», от ТК7/15.1 до ТК7/15.3 до МКД ул. Чехова, д.5 «Г», от ТК7/15.3 до ТК7/15.5 до МКД ул. Чехова, д.5 «В», от ТК7/15.5 до ТК7/15.7 до МКД ул. Чехова, д.7 «Д» , от ТК7/15.7 до ТК7/15.9 до МКД ул. Чехова, д.7 «Г», от УТ7/15 через ТК7/15.2 до ТК7/15.4 до МКД ул. Чехова, д.5, от ТК7/15.4 до ТК7/15.6 до МКД ул. Чехова, д.5 «А», от ТК7/15.6 до ТК7/15.8 МКД ул. Чехова, д.7 «А», д.7 «Б»</v>
      </c>
      <c r="D163" s="9" t="s">
        <v>135</v>
      </c>
      <c r="E163" s="51" t="str">
        <f>'[1]приложение 1реестр прав на нед '!D161</f>
        <v>Бесхозяйные</v>
      </c>
      <c r="F163" s="51" t="s">
        <v>136</v>
      </c>
    </row>
    <row r="164" spans="1:6" ht="75" x14ac:dyDescent="0.25">
      <c r="A164" s="46">
        <v>157</v>
      </c>
      <c r="B164" s="9" t="str">
        <f>'[1]приложение 1реестр прав на нед '!B162</f>
        <v xml:space="preserve">Бесхозяйные внутридворовые  сети холодного водоснабжения  </v>
      </c>
      <c r="C164" s="9" t="str">
        <f>'[1]приложение 1реестр прав на нед '!C162</f>
        <v>г. Борзя, от ТК8/1.7 ул. Б. Хмельницкого, д.6, от ТК8/1.5 до МКД ул. Б. Хмельницкого, д.5, д.6, д.7, от ТК8/1.5 до МКД ул. Ленина, д.21, д.23, до ТК8/1.3 ул. Б. Хмельницкого, от ТК8/1.5 до МКД ул.Савватеевская,д.10</v>
      </c>
      <c r="D164" s="9" t="s">
        <v>135</v>
      </c>
      <c r="E164" s="51" t="str">
        <f>'[1]приложение 1реестр прав на нед '!D162</f>
        <v>Бесхозяйные</v>
      </c>
      <c r="F164" s="51" t="s">
        <v>136</v>
      </c>
    </row>
    <row r="165" spans="1:6" ht="60" x14ac:dyDescent="0.25">
      <c r="A165" s="46">
        <v>158</v>
      </c>
      <c r="B165" s="9" t="str">
        <f>'[1]приложение 1реестр прав на нед '!B163</f>
        <v xml:space="preserve">Бесхозяйные внутридворовые  сети холодного водоснабжения  </v>
      </c>
      <c r="C165" s="9" t="str">
        <f>'[1]приложение 1реестр прав на нед '!C163</f>
        <v>г. Борзя, от Центрального водовода, от ТК10/4 ул.Железнодорожная, до общежития ул. Пушкина, 2, от СКцв 51/49 вдоль ул. Железнодорожной, через СКцв 51/44 до ввода в МКД ул. Лазо, 51 «а», д. 51, д.55, д.63</v>
      </c>
      <c r="D165" s="9" t="s">
        <v>135</v>
      </c>
      <c r="E165" s="51" t="str">
        <f>'[1]приложение 1реестр прав на нед '!D163</f>
        <v>Бесхозяйные</v>
      </c>
      <c r="F165" s="51" t="s">
        <v>136</v>
      </c>
    </row>
    <row r="166" spans="1:6" ht="30" x14ac:dyDescent="0.25">
      <c r="A166" s="46">
        <v>159</v>
      </c>
      <c r="B166" s="9" t="str">
        <f>'[1]приложение 1реестр прав на нед '!B164</f>
        <v xml:space="preserve">Бесхозяйные внутридворовые  сети холодного водоснабжения  </v>
      </c>
      <c r="C166" s="9" t="str">
        <f>'[1]приложение 1реестр прав на нед '!C164</f>
        <v>г. Борзя, от ТК3/4.1, МКД ул. Пушкина, 5</v>
      </c>
      <c r="D166" s="9" t="s">
        <v>135</v>
      </c>
      <c r="E166" s="51" t="str">
        <f>'[1]приложение 1реестр прав на нед '!D164</f>
        <v>Бесхозяйные</v>
      </c>
      <c r="F166" s="51" t="s">
        <v>136</v>
      </c>
    </row>
    <row r="167" spans="1:6" ht="135" x14ac:dyDescent="0.25">
      <c r="A167" s="46">
        <v>160</v>
      </c>
      <c r="B167" s="9" t="str">
        <f>'[1]приложение 1реестр прав на нед '!B165</f>
        <v xml:space="preserve">Бесхозяйные внутридворовые  сети холодного водоснабжения  </v>
      </c>
      <c r="C167" s="9" t="str">
        <f>'[1]приложение 1реестр прав на нед '!C165</f>
        <v xml:space="preserve">г.Борзя, от Центрального водовода ул. Ведерникова-ул. Ленина от УТ7/8-2 до МКД: ул. Ленина, д.44, д.42; ул. Метелицы, д.11, д.19 «а», д.15, д.21 «а», ул.Ленина,д.51, д.49, д.47; ул. Пушкина, 19 «а», ул.Метелицы,д.30; Муниципальное бюджетное учреждение дополнительного образования детей «Детская художественная школа г. Борзи». г.Борзя,ул.Пушкина,23, ДДТ, Музей; Администрация МР «Борзинский район» ул.Ленина,37. </v>
      </c>
      <c r="D167" s="9" t="s">
        <v>135</v>
      </c>
      <c r="E167" s="51" t="str">
        <f>'[1]приложение 1реестр прав на нед '!D165</f>
        <v>Бесхозяйные</v>
      </c>
      <c r="F167" s="51" t="s">
        <v>136</v>
      </c>
    </row>
    <row r="168" spans="1:6" ht="45" x14ac:dyDescent="0.25">
      <c r="A168" s="46">
        <v>161</v>
      </c>
      <c r="B168" s="9" t="str">
        <f>'[1]приложение 1реестр прав на нед '!B166</f>
        <v xml:space="preserve">Бесхозяйные внутридворовые  сети холодного водоснабжения  </v>
      </c>
      <c r="C168" s="9" t="str">
        <f>'[1]приложение 1реестр прав на нед '!C166</f>
        <v xml:space="preserve">г. Борзя, от ул. Промышленной, д. 37 через дорогу  ул. Дзержинского до МКД: ул. Нагорная, д.12, д.10, от ТК7 через ул. Промышленная, д. 26 до ТК47 </v>
      </c>
      <c r="D168" s="9" t="s">
        <v>135</v>
      </c>
      <c r="E168" s="51" t="str">
        <f>'[1]приложение 1реестр прав на нед '!D166</f>
        <v>Бесхозяйные</v>
      </c>
      <c r="F168" s="51" t="s">
        <v>136</v>
      </c>
    </row>
    <row r="169" spans="1:6" ht="30" x14ac:dyDescent="0.25">
      <c r="A169" s="46">
        <v>162</v>
      </c>
      <c r="B169" s="9" t="str">
        <f>'[1]приложение 1реестр прав на нед '!B167</f>
        <v xml:space="preserve">Бесхозяйные внутридворовые  сети холодного водоснабжения  </v>
      </c>
      <c r="C169" s="9" t="str">
        <f>'[1]приложение 1реестр прав на нед '!C167</f>
        <v>г. Борзя, от УТ9 до ввода в МКД: ул. Дзержинского, д.5, д.7, д.9</v>
      </c>
      <c r="D169" s="9" t="s">
        <v>135</v>
      </c>
      <c r="E169" s="51" t="str">
        <f>'[1]приложение 1реестр прав на нед '!D167</f>
        <v>Бесхозяйные</v>
      </c>
      <c r="F169" s="51" t="s">
        <v>136</v>
      </c>
    </row>
    <row r="170" spans="1:6" ht="75" x14ac:dyDescent="0.25">
      <c r="A170" s="46">
        <v>163</v>
      </c>
      <c r="B170" s="9" t="str">
        <f>'[1]приложение 1реестр прав на нед '!B168</f>
        <v xml:space="preserve">Бесхозяйные внутридворовые  сети канализации  </v>
      </c>
      <c r="C170" s="9" t="str">
        <f>'[1]приложение 1реестр прав на нед '!C168</f>
        <v xml:space="preserve">г.Борзя, МКД ул. Б. Хмельницкого, д.1, от ЦК 507 через КК 740 до КК732 до стены дома подъезд №1, от КК 732 до КК 733 до стены дома подъезд № 2, от КК 733 до КК 734 до стены дома подъезд №3, от КК 734 до КК 735 до стены дома подъезд № 4. </v>
      </c>
      <c r="D170" s="9" t="s">
        <v>135</v>
      </c>
      <c r="E170" s="51" t="str">
        <f>'[1]приложение 1реестр прав на нед '!D168</f>
        <v>Бесхозяйные</v>
      </c>
      <c r="F170" s="51" t="s">
        <v>136</v>
      </c>
    </row>
    <row r="171" spans="1:6" ht="75" x14ac:dyDescent="0.25">
      <c r="A171" s="46">
        <v>164</v>
      </c>
      <c r="B171" s="9" t="str">
        <f>'[1]приложение 1реестр прав на нед '!B169</f>
        <v xml:space="preserve">Бесхозяйные внутридворовые  сети канализации  </v>
      </c>
      <c r="C171" s="9" t="str">
        <f>'[1]приложение 1реестр прав на нед '!C169</f>
        <v xml:space="preserve">г. Борзя,  МКД ул. Б. Хмельницкого, д. 2, от ЦК 555 до КК 554 до стены дома подъезд №1, от КК554 до КК553 до стены дома подъезд № 2, от КК553 до КК 552 до стены дома подъезд №3, от КК 552 до КК 551 до стены дома подъезд № 4. </v>
      </c>
      <c r="D171" s="9" t="s">
        <v>135</v>
      </c>
      <c r="E171" s="51" t="str">
        <f>'[1]приложение 1реестр прав на нед '!D169</f>
        <v>Бесхозяйные</v>
      </c>
      <c r="F171" s="51" t="s">
        <v>136</v>
      </c>
    </row>
    <row r="172" spans="1:6" ht="30" x14ac:dyDescent="0.25">
      <c r="A172" s="46">
        <v>165</v>
      </c>
      <c r="B172" s="9" t="str">
        <f>'[1]приложение 1реестр прав на нед '!B170</f>
        <v xml:space="preserve">Бесхозяйные внутридворовые  сети холодного водоснабжения </v>
      </c>
      <c r="C172" s="9" t="str">
        <f>'[1]приложение 1реестр прав на нед '!C170</f>
        <v xml:space="preserve">г. Борзя, от ТК 8/1-3 до ввода в МКД ул. Б. Хмельницкого, д.5. </v>
      </c>
      <c r="D172" s="9" t="s">
        <v>135</v>
      </c>
      <c r="E172" s="51" t="str">
        <f>'[1]приложение 1реестр прав на нед '!D170</f>
        <v>Бесхозяйные</v>
      </c>
      <c r="F172" s="51" t="s">
        <v>136</v>
      </c>
    </row>
    <row r="173" spans="1:6" ht="75" x14ac:dyDescent="0.25">
      <c r="A173" s="46">
        <v>166</v>
      </c>
      <c r="B173" s="9" t="str">
        <f>'[1]приложение 1реестр прав на нед '!B171</f>
        <v xml:space="preserve">Бесхозяйные внутридворовые  сети канализации  </v>
      </c>
      <c r="C173" s="9" t="str">
        <f>'[1]приложение 1реестр прав на нед '!C171</f>
        <v xml:space="preserve">г. Борзя, ул. Б. Хмельницкого, д.5, от ЦК 502 до КК 538 до стены дома подъезд №1, от КК538 до КК537 до стены дома подъезд №2, от КК537 до КК 536 до стены дома подъезд №3, от КК 536 до КК 535 до стены дома подъезд № 4. </v>
      </c>
      <c r="D173" s="9" t="s">
        <v>135</v>
      </c>
      <c r="E173" s="51" t="str">
        <f>'[1]приложение 1реестр прав на нед '!D171</f>
        <v>Бесхозяйные</v>
      </c>
      <c r="F173" s="51" t="s">
        <v>136</v>
      </c>
    </row>
    <row r="174" spans="1:6" ht="90" x14ac:dyDescent="0.25">
      <c r="A174" s="46">
        <v>167</v>
      </c>
      <c r="B174" s="9" t="str">
        <f>'[1]приложение 1реестр прав на нед '!B172</f>
        <v xml:space="preserve">Бесхозяйные внутридворовые  сети канализации  </v>
      </c>
      <c r="C174" s="9" t="str">
        <f>'[1]приложение 1реестр прав на нед '!C172</f>
        <v xml:space="preserve">г. Борзя, ул. Б. Хмельницкого, д.6, от ЦК449 до КК 488 до стены дома подъезд №1,от КК 488 до КК 487до стены дома подъезд №2,от КК 487 до КК 486 до стены дома подъезд №3, от КК486 до КК 485 до стены дома подъезд №4,от КК 485 через КК 480 до КК 484 до стены дома подъезд № 5. </v>
      </c>
      <c r="D174" s="9" t="s">
        <v>135</v>
      </c>
      <c r="E174" s="51" t="str">
        <f>'[1]приложение 1реестр прав на нед '!D172</f>
        <v>Бесхозяйные</v>
      </c>
      <c r="F174" s="51" t="s">
        <v>136</v>
      </c>
    </row>
    <row r="175" spans="1:6" ht="75" x14ac:dyDescent="0.25">
      <c r="A175" s="46">
        <v>168</v>
      </c>
      <c r="B175" s="9" t="str">
        <f>'[1]приложение 1реестр прав на нед '!B173</f>
        <v xml:space="preserve">Бесхозяйные внутридворовые  сети канализации  </v>
      </c>
      <c r="C175" s="9" t="str">
        <f>'[1]приложение 1реестр прав на нед '!C173</f>
        <v xml:space="preserve">г.Борзя, ул. Б. Хмельницкого, д. 7, от ЦК 532 до КК 531 до стены дома подъезд № 1, от КК 531до КК 530 до стены дома подъезд № 2, от КК530 до КК529 до стены дома подъезд № 3, от КК 529 до КК 528 до стены дома подъезд № 4. </v>
      </c>
      <c r="D175" s="9" t="s">
        <v>135</v>
      </c>
      <c r="E175" s="51" t="str">
        <f>'[1]приложение 1реестр прав на нед '!D173</f>
        <v>Бесхозяйные</v>
      </c>
      <c r="F175" s="51" t="s">
        <v>136</v>
      </c>
    </row>
    <row r="176" spans="1:6" ht="45" x14ac:dyDescent="0.25">
      <c r="A176" s="46">
        <v>169</v>
      </c>
      <c r="B176" s="9" t="str">
        <f>'[1]приложение 1реестр прав на нед '!B174</f>
        <v xml:space="preserve">Бесхозяйные внутри дворовые  сети канализации  </v>
      </c>
      <c r="C176" s="9" t="str">
        <f>'[1]приложение 1реестр прав на нед '!C174</f>
        <v xml:space="preserve">г.Борзя, ул. Б. Хмельницкого, д. 11, от ЦК 498 через КК519 через КК518 до стены дома 1 подъезда и от КК 518 до КК 516 до стены дома 2 подъезда. </v>
      </c>
      <c r="D176" s="9" t="s">
        <v>135</v>
      </c>
      <c r="E176" s="51" t="str">
        <f>'[1]приложение 1реестр прав на нед '!D174</f>
        <v>Бесхозяйные</v>
      </c>
      <c r="F176" s="51" t="s">
        <v>136</v>
      </c>
    </row>
    <row r="177" spans="1:6" ht="60" x14ac:dyDescent="0.25">
      <c r="A177" s="46">
        <v>170</v>
      </c>
      <c r="B177" s="9" t="str">
        <f>'[1]приложение 1реестр прав на нед '!B175</f>
        <v xml:space="preserve">Бесхозяйные внутридворовые  сети канализации  </v>
      </c>
      <c r="C177" s="9" t="str">
        <f>'[1]приложение 1реестр прав на нед '!C175</f>
        <v xml:space="preserve">г.Борзя, ул. Б. Хмельницкого, д. 12, от ЦК 497 через КК496 через КК495 через КК494 до стены дома 1 подъезда и от КК 494 до КК 493 до стены дома 2 подъезда. </v>
      </c>
      <c r="D177" s="9" t="s">
        <v>135</v>
      </c>
      <c r="E177" s="51" t="str">
        <f>'[1]приложение 1реестр прав на нед '!D175</f>
        <v>Бесхозяйные</v>
      </c>
      <c r="F177" s="51" t="s">
        <v>136</v>
      </c>
    </row>
    <row r="178" spans="1:6" ht="75" x14ac:dyDescent="0.25">
      <c r="A178" s="46">
        <v>171</v>
      </c>
      <c r="B178" s="9" t="str">
        <f>'[1]приложение 1реестр прав на нед '!B176</f>
        <v xml:space="preserve">Бесхозяйные внутридворовые  сети канализации  </v>
      </c>
      <c r="C178" s="9" t="str">
        <f>'[1]приложение 1реестр прав на нед '!C176</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178" s="9" t="s">
        <v>135</v>
      </c>
      <c r="E178" s="51" t="str">
        <f>'[1]приложение 1реестр прав на нед '!D176</f>
        <v>Бесхозяйные</v>
      </c>
      <c r="F178" s="51" t="s">
        <v>136</v>
      </c>
    </row>
    <row r="179" spans="1:6" ht="75" x14ac:dyDescent="0.25">
      <c r="A179" s="46">
        <v>172</v>
      </c>
      <c r="B179" s="9" t="str">
        <f>'[1]приложение 1реестр прав на нед '!B177</f>
        <v xml:space="preserve">Бесхозяйные внутридворовые  сети канализации  </v>
      </c>
      <c r="C179" s="9" t="str">
        <f>'[1]приложение 1реестр прав на нед '!C177</f>
        <v xml:space="preserve">г. Борзя, ул. К. Маркса, д.87, от КК324 до КК347 до стены дома подъезд №1, от КК347 до КК346 до стены дома подъезд № 2, от КК346 до КК 345 до стены дома подъезд №3, от КК345 до КК344 стены дома подъезд № 4. </v>
      </c>
      <c r="D179" s="9" t="s">
        <v>135</v>
      </c>
      <c r="E179" s="51" t="str">
        <f>'[1]приложение 1реестр прав на нед '!D177</f>
        <v>Бесхозяйные</v>
      </c>
      <c r="F179" s="51" t="s">
        <v>136</v>
      </c>
    </row>
    <row r="180" spans="1:6" ht="60" x14ac:dyDescent="0.25">
      <c r="A180" s="46">
        <v>173</v>
      </c>
      <c r="B180" s="9" t="str">
        <f>'[1]приложение 1реестр прав на нед '!B178</f>
        <v xml:space="preserve">Бесхозяйные внутридворовые  сети канализации  </v>
      </c>
      <c r="C180" s="9" t="str">
        <f>'[1]приложение 1реестр прав на нед '!C178</f>
        <v xml:space="preserve">г. Борзя, ул. Лазо, д.7, от ЦК576 через КК659 до КК658 до стены дома подъезд №1, от КК658 до КК657 до стены дома подъезд №2, от КК657 до  КК656 до стены дома подъезд №3. </v>
      </c>
      <c r="D180" s="9" t="s">
        <v>135</v>
      </c>
      <c r="E180" s="51" t="str">
        <f>'[1]приложение 1реестр прав на нед '!D178</f>
        <v>Бесхозяйные</v>
      </c>
      <c r="F180" s="51" t="s">
        <v>136</v>
      </c>
    </row>
    <row r="181" spans="1:6" ht="30" x14ac:dyDescent="0.25">
      <c r="A181" s="46">
        <v>174</v>
      </c>
      <c r="B181" s="9" t="str">
        <f>'[1]приложение 1реестр прав на нед '!B179</f>
        <v xml:space="preserve">Бесхозяйные внутридворовые  сети канализации  </v>
      </c>
      <c r="C181" s="9" t="str">
        <f>'[1]приложение 1реестр прав на нед '!C179</f>
        <v>г. Борзя, ул. Лазо, д.14, от ЦК573 до КК572 до стены дома.</v>
      </c>
      <c r="D181" s="9" t="s">
        <v>135</v>
      </c>
      <c r="E181" s="51" t="str">
        <f>'[1]приложение 1реестр прав на нед '!D179</f>
        <v>Бесхозяйные</v>
      </c>
      <c r="F181" s="51" t="s">
        <v>136</v>
      </c>
    </row>
    <row r="182" spans="1:6" ht="75" x14ac:dyDescent="0.25">
      <c r="A182" s="46">
        <v>175</v>
      </c>
      <c r="B182" s="9" t="str">
        <f>'[1]приложение 1реестр прав на нед '!B180</f>
        <v xml:space="preserve">Бесхозяйные внутридворовые  сети канализации  </v>
      </c>
      <c r="C182" s="9" t="str">
        <f>'[1]приложение 1реестр прав на нед '!C180</f>
        <v xml:space="preserve">г. Борзя, ул. Лазо, д.18, от ЦК 571 до КК570 до стены дома подъезда №1, от КК570 до КК569 до стены дома подъезд №2, от КК569 до КК568 до стены дома подъезда №3, от КК568 до КК567 до стены дома подъезда № 4. </v>
      </c>
      <c r="D182" s="9" t="s">
        <v>135</v>
      </c>
      <c r="E182" s="51" t="str">
        <f>'[1]приложение 1реестр прав на нед '!D180</f>
        <v>Бесхозяйные</v>
      </c>
      <c r="F182" s="51" t="s">
        <v>136</v>
      </c>
    </row>
    <row r="183" spans="1:6" ht="75" x14ac:dyDescent="0.25">
      <c r="A183" s="46">
        <v>176</v>
      </c>
      <c r="B183" s="9" t="str">
        <f>'[1]приложение 1реестр прав на нед '!B181</f>
        <v xml:space="preserve">Бесхозяйные внутридворовые  сети канализации  </v>
      </c>
      <c r="C183" s="9" t="str">
        <f>'[1]приложение 1реестр прав на нед '!C181</f>
        <v xml:space="preserve">г. Борзя, ул. Лазо, д.20, от ЦК566 до КК565 до стены дома подъезда № 1, от КК565 до КК564 до стены дома подъезда № 2, от КК564 до КК563 до стены дома подъезда № 3, от КК563 до КК562 до стены дома подъезда № 4. </v>
      </c>
      <c r="D183" s="9" t="s">
        <v>135</v>
      </c>
      <c r="E183" s="51" t="str">
        <f>'[1]приложение 1реестр прав на нед '!D181</f>
        <v>Бесхозяйные</v>
      </c>
      <c r="F183" s="51" t="s">
        <v>136</v>
      </c>
    </row>
    <row r="184" spans="1:6" ht="45" x14ac:dyDescent="0.25">
      <c r="A184" s="46">
        <v>177</v>
      </c>
      <c r="B184" s="9" t="str">
        <f>'[1]приложение 1реестр прав на нед '!B182</f>
        <v xml:space="preserve">Бесхозяйные внутридворовые  сети канализации  </v>
      </c>
      <c r="C184" s="9" t="str">
        <f>'[1]приложение 1реестр прав на нед '!C182</f>
        <v xml:space="preserve">г. Борзя, ул. Лазо, д. 24, от КК732 через КК739 до КК736 до стены до подъезда № 1, от КК736 до КК737 до стены дома подъезда № 2. </v>
      </c>
      <c r="D184" s="9" t="s">
        <v>135</v>
      </c>
      <c r="E184" s="51" t="str">
        <f>'[1]приложение 1реестр прав на нед '!D182</f>
        <v>Бесхозяйные</v>
      </c>
      <c r="F184" s="51" t="s">
        <v>136</v>
      </c>
    </row>
    <row r="185" spans="1:6" ht="75" x14ac:dyDescent="0.25">
      <c r="A185" s="46">
        <v>178</v>
      </c>
      <c r="B185" s="9" t="str">
        <f>'[1]приложение 1реестр прав на нед '!B183</f>
        <v xml:space="preserve">Бесхозяйные внутридворовые  сети канализации  </v>
      </c>
      <c r="C185" s="9" t="str">
        <f>'[1]приложение 1реестр прав на нед '!C183</f>
        <v xml:space="preserve">г.Борзя, ул. Ленина, д.7, от КК480 до стены дома подъезда № 1, от КК480 до КК483 до стены дома подъезда № 2, от КК483 до КК482 до стены дома подъезда № 3, от КК482 до КК 481 до стены дома подъезда № 4. </v>
      </c>
      <c r="D185" s="9" t="s">
        <v>135</v>
      </c>
      <c r="E185" s="51" t="str">
        <f>'[1]приложение 1реестр прав на нед '!D183</f>
        <v>Бесхозяйные</v>
      </c>
      <c r="F185" s="51" t="s">
        <v>136</v>
      </c>
    </row>
    <row r="186" spans="1:6" ht="45" x14ac:dyDescent="0.25">
      <c r="A186" s="46">
        <v>179</v>
      </c>
      <c r="B186" s="9" t="str">
        <f>'[1]приложение 1реестр прав на нед '!B184</f>
        <v xml:space="preserve">Бесхозяйные внутридворовые  сети канализации  </v>
      </c>
      <c r="C186" s="9" t="str">
        <f>'[1]приложение 1реестр прав на нед '!C184</f>
        <v>г.Борзя, ул. Ленина, д.12, от КК516 через септик до КК514 до стены дома подъезда № 1, от КК514 через КК513 до КК512 до стены дома подъезда № 2.</v>
      </c>
      <c r="D186" s="9" t="s">
        <v>135</v>
      </c>
      <c r="E186" s="51" t="str">
        <f>'[1]приложение 1реестр прав на нед '!D184</f>
        <v>Бесхозяйные</v>
      </c>
      <c r="F186" s="51" t="s">
        <v>136</v>
      </c>
    </row>
    <row r="187" spans="1:6" ht="45" x14ac:dyDescent="0.25">
      <c r="A187" s="46">
        <v>180</v>
      </c>
      <c r="B187" s="9" t="str">
        <f>'[1]приложение 1реестр прав на нед '!B185</f>
        <v xml:space="preserve">Бесхозяйные внутридворовые  сети канализации  </v>
      </c>
      <c r="C187" s="9" t="str">
        <f>'[1]приложение 1реестр прав на нед '!C185</f>
        <v xml:space="preserve">г.Борзя, ул. Ленина, д. 14, от септика до КК510 до стены дома подъезда № 1, от КК510 до КК509 до стены дома подъезда № 2. </v>
      </c>
      <c r="D187" s="9" t="s">
        <v>135</v>
      </c>
      <c r="E187" s="51" t="str">
        <f>'[1]приложение 1реестр прав на нед '!D185</f>
        <v>Бесхозяйные</v>
      </c>
      <c r="F187" s="51" t="s">
        <v>136</v>
      </c>
    </row>
    <row r="188" spans="1:6" ht="45" x14ac:dyDescent="0.25">
      <c r="A188" s="46">
        <v>181</v>
      </c>
      <c r="B188" s="9" t="str">
        <f>'[1]приложение 1реестр прав на нед '!B186</f>
        <v xml:space="preserve">Бесхозяйные внутридворовые  сети канализации  </v>
      </c>
      <c r="C188" s="9" t="str">
        <f>'[1]приложение 1реестр прав на нед '!C186</f>
        <v xml:space="preserve"> г.Борзя, ул. Ленина, д.47, от ЦК821 до КК820 до стены дома подъезда № 1, от КК820 до КК819 до стены дома подъезда № 2. </v>
      </c>
      <c r="D188" s="9" t="s">
        <v>135</v>
      </c>
      <c r="E188" s="51" t="str">
        <f>'[1]приложение 1реестр прав на нед '!D186</f>
        <v>Бесхозяйные</v>
      </c>
      <c r="F188" s="51" t="s">
        <v>136</v>
      </c>
    </row>
    <row r="189" spans="1:6" ht="45" x14ac:dyDescent="0.25">
      <c r="A189" s="46">
        <v>182</v>
      </c>
      <c r="B189" s="9" t="str">
        <f>'[1]приложение 1реестр прав на нед '!B187</f>
        <v xml:space="preserve">Бесхозяйные внутридворовые  сети канализации  </v>
      </c>
      <c r="C189" s="9" t="str">
        <f>'[1]приложение 1реестр прав на нед '!C187</f>
        <v xml:space="preserve">г. Борзя, ул. Ленина, д. 49, от  ЦК 821 до КК822 через выгреб до КК 826 до стены дома подъезда № 1, от КК826 до КК825 до стены дома подъезда № 2. </v>
      </c>
      <c r="D189" s="9" t="s">
        <v>135</v>
      </c>
      <c r="E189" s="51" t="str">
        <f>'[1]приложение 1реестр прав на нед '!D187</f>
        <v>Бесхозяйные</v>
      </c>
      <c r="F189" s="51" t="s">
        <v>136</v>
      </c>
    </row>
    <row r="190" spans="1:6" ht="45" x14ac:dyDescent="0.25">
      <c r="A190" s="46">
        <v>183</v>
      </c>
      <c r="B190" s="9" t="str">
        <f>'[1]приложение 1реестр прав на нед '!B188</f>
        <v xml:space="preserve">Бесхозяйные внутридворовые  сети канализации  </v>
      </c>
      <c r="C190" s="9" t="str">
        <f>'[1]приложение 1реестр прав на нед '!C188</f>
        <v xml:space="preserve">г. Борзя, ул. Ленина, д.51, от КК822 до КК823 до стены дома подъезда № 1,от КК823 до КК824 до стены дома подъезда № 2, от КК824 до ЦК828. </v>
      </c>
      <c r="D190" s="9" t="s">
        <v>135</v>
      </c>
      <c r="E190" s="51" t="str">
        <f>'[1]приложение 1реестр прав на нед '!D188</f>
        <v>Бесхозяйные</v>
      </c>
      <c r="F190" s="51" t="s">
        <v>136</v>
      </c>
    </row>
    <row r="191" spans="1:6" ht="60" x14ac:dyDescent="0.25">
      <c r="A191" s="46">
        <v>184</v>
      </c>
      <c r="B191" s="9" t="str">
        <f>'[1]приложение 1реестр прав на нед '!B189</f>
        <v xml:space="preserve">Бесхозяйные внутридворовые  сети канализации  </v>
      </c>
      <c r="C191" s="9" t="str">
        <f>'[1]приложение 1реестр прав на нед '!C189</f>
        <v xml:space="preserve">г.Борзя, ул. Ломоносова, 4, от ЦК648 через выгреб до КК643 да стены дома подъезда № 1, от КК643 до КК642 до стены дома  подъезда № 1,от КК642 до КК651. </v>
      </c>
      <c r="D191" s="9" t="s">
        <v>135</v>
      </c>
      <c r="E191" s="51" t="str">
        <f>'[1]приложение 1реестр прав на нед '!D189</f>
        <v>Бесхозяйные</v>
      </c>
      <c r="F191" s="51" t="s">
        <v>136</v>
      </c>
    </row>
    <row r="192" spans="1:6" ht="45" x14ac:dyDescent="0.25">
      <c r="A192" s="46">
        <v>185</v>
      </c>
      <c r="B192" s="9" t="str">
        <f>'[1]приложение 1реестр прав на нед '!B190</f>
        <v xml:space="preserve">Бесхозяйные внутридворовые  сети канализации  </v>
      </c>
      <c r="C192" s="9" t="str">
        <f>'[1]приложение 1реестр прав на нед '!C190</f>
        <v xml:space="preserve">г.Борзя, ул. Матросова,16, от ЦК407 через КК421 до КК420 до стены дома подъезда № 2, от КК420 до КК 419 до стены дома подъезда № 1. </v>
      </c>
      <c r="D192" s="9" t="s">
        <v>135</v>
      </c>
      <c r="E192" s="51" t="str">
        <f>'[1]приложение 1реестр прав на нед '!D190</f>
        <v>Бесхозяйные</v>
      </c>
      <c r="F192" s="51" t="s">
        <v>136</v>
      </c>
    </row>
    <row r="193" spans="1:6" ht="45" x14ac:dyDescent="0.25">
      <c r="A193" s="46">
        <v>186</v>
      </c>
      <c r="B193" s="9" t="str">
        <f>'[1]приложение 1реестр прав на нед '!B191</f>
        <v xml:space="preserve">Бесхозяйные внутридворовые  сети канализации  </v>
      </c>
      <c r="C193" s="9" t="str">
        <f>'[1]приложение 1реестр прав на нед '!C191</f>
        <v xml:space="preserve">г.Борзя, ул. Матросова,20, от КК405 через КК401, через КК402 до КК404 стены дома подъезда № 1, от КК404 до КК 403 до стены дома подъезда № 1. </v>
      </c>
      <c r="D193" s="9" t="s">
        <v>135</v>
      </c>
      <c r="E193" s="51" t="str">
        <f>'[1]приложение 1реестр прав на нед '!D191</f>
        <v>Бесхозяйные</v>
      </c>
      <c r="F193" s="51" t="s">
        <v>136</v>
      </c>
    </row>
    <row r="194" spans="1:6" ht="30" x14ac:dyDescent="0.25">
      <c r="A194" s="46">
        <v>187</v>
      </c>
      <c r="B194" s="9" t="str">
        <f>'[1]приложение 1реестр прав на нед '!B192</f>
        <v xml:space="preserve">Бесхозяйные внутридворовые  сети канализации  </v>
      </c>
      <c r="C194" s="9" t="str">
        <f>'[1]приложение 1реестр прав на нед '!C192</f>
        <v xml:space="preserve">г.Борзя, ул. Матросова, 23, от ЦК426 до стены дома подъезд 1, от ЦК425 до стены дома подъезда № 2. </v>
      </c>
      <c r="D194" s="9" t="s">
        <v>135</v>
      </c>
      <c r="E194" s="51" t="str">
        <f>'[1]приложение 1реестр прав на нед '!D192</f>
        <v>Бесхозяйные</v>
      </c>
      <c r="F194" s="51" t="s">
        <v>136</v>
      </c>
    </row>
    <row r="195" spans="1:6" ht="30" x14ac:dyDescent="0.25">
      <c r="A195" s="46">
        <v>188</v>
      </c>
      <c r="B195" s="9" t="str">
        <f>'[1]приложение 1реестр прав на нед '!B193</f>
        <v xml:space="preserve">Бесхозяйные внутридворовые  сети канализации  </v>
      </c>
      <c r="C195" s="9" t="str">
        <f>'[1]приложение 1реестр прав на нед '!C193</f>
        <v xml:space="preserve">г.Борзя, ул. Матросова, 25, от ЦК422 до стены дома подъезда №1, от ЦК424 до стены дома подъезда № 2. </v>
      </c>
      <c r="D195" s="9" t="s">
        <v>135</v>
      </c>
      <c r="E195" s="51" t="str">
        <f>'[1]приложение 1реестр прав на нед '!D193</f>
        <v>Бесхозяйные</v>
      </c>
      <c r="F195" s="51" t="s">
        <v>136</v>
      </c>
    </row>
    <row r="196" spans="1:6" ht="45" x14ac:dyDescent="0.25">
      <c r="A196" s="46">
        <v>189</v>
      </c>
      <c r="B196" s="9" t="str">
        <f>'[1]приложение 1реестр прав на нед '!B194</f>
        <v xml:space="preserve">Бесхозяйные внутридворовые  сети канализации  </v>
      </c>
      <c r="C196" s="9" t="str">
        <f>'[1]приложение 1реестр прав на нед '!C194</f>
        <v xml:space="preserve">г.Борзя, ул. Матросова, 24а, от КК401 через КК400 до КК396 до стены дома подъезда № 1, от КК496 до КК 397 до стены дома подъезда № 2. </v>
      </c>
      <c r="D196" s="9" t="s">
        <v>135</v>
      </c>
      <c r="E196" s="51" t="str">
        <f>'[1]приложение 1реестр прав на нед '!D194</f>
        <v>Бесхозяйные</v>
      </c>
      <c r="F196" s="51" t="s">
        <v>136</v>
      </c>
    </row>
    <row r="197" spans="1:6" ht="60" x14ac:dyDescent="0.25">
      <c r="A197" s="46">
        <v>190</v>
      </c>
      <c r="B197" s="9" t="str">
        <f>'[1]приложение 1реестр прав на нед '!B195</f>
        <v xml:space="preserve">Бесхозяйные внутридворовые  сети канализации  </v>
      </c>
      <c r="C197" s="9" t="str">
        <f>'[1]приложение 1реестр прав на нед '!C195</f>
        <v xml:space="preserve">г.Борзя, ул. Матросова, 30, от ЦК842 через КК847 через КК845 до стены дома № 2, от КК845 до КК844 до стены дома подъезда № 1, от КК845 до КК846 стены дома подъезда № 3. </v>
      </c>
      <c r="D197" s="9" t="s">
        <v>135</v>
      </c>
      <c r="E197" s="51" t="str">
        <f>'[1]приложение 1реестр прав на нед '!D195</f>
        <v>Бесхозяйные</v>
      </c>
      <c r="F197" s="51" t="s">
        <v>136</v>
      </c>
    </row>
    <row r="198" spans="1:6" ht="30" x14ac:dyDescent="0.25">
      <c r="A198" s="46">
        <v>191</v>
      </c>
      <c r="B198" s="9" t="str">
        <f>'[1]приложение 1реестр прав на нед '!B196</f>
        <v xml:space="preserve">Бесхозяйные внутридворовые  сети канализации  </v>
      </c>
      <c r="C198" s="9" t="str">
        <f>'[1]приложение 1реестр прав на нед '!C196</f>
        <v xml:space="preserve">г.Борзя, ул. Пушкина, 5, от КК819, через КК818, через КК817 до КК816 до стены дома, от КК816 до КК815.   </v>
      </c>
      <c r="D198" s="9" t="s">
        <v>135</v>
      </c>
      <c r="E198" s="51" t="str">
        <f>'[1]приложение 1реестр прав на нед '!D196</f>
        <v>Бесхозяйные</v>
      </c>
      <c r="F198" s="51" t="s">
        <v>136</v>
      </c>
    </row>
    <row r="199" spans="1:6" ht="75" x14ac:dyDescent="0.25">
      <c r="A199" s="46">
        <v>192</v>
      </c>
      <c r="B199" s="9" t="str">
        <f>'[1]приложение 1реестр прав на нед '!B197</f>
        <v xml:space="preserve">Бесхозяйные внутридворовые  сети канализации  </v>
      </c>
      <c r="C199" s="9" t="str">
        <f>'[1]приложение 1реестр прав на нед '!C197</f>
        <v xml:space="preserve">г.Борзя, ул. Савватеевская, 4, от ЦК588 через КК749, через КК748, через КК745,  через КК747 до КК744 до стены дома подъезда № 1, от КК744 до КК743 до подъезда №2, от КК743 до КК742 до подъезда №3, от КК742 до КК741 до подъезда № 4. </v>
      </c>
      <c r="D199" s="9" t="s">
        <v>135</v>
      </c>
      <c r="E199" s="51" t="str">
        <f>'[1]приложение 1реестр прав на нед '!D197</f>
        <v>Бесхозяйные</v>
      </c>
      <c r="F199" s="51" t="s">
        <v>136</v>
      </c>
    </row>
    <row r="200" spans="1:6" ht="30" x14ac:dyDescent="0.25">
      <c r="A200" s="46">
        <v>193</v>
      </c>
      <c r="B200" s="9" t="str">
        <f>'[1]приложение 1реестр прав на нед '!B198</f>
        <v xml:space="preserve">Бесхозяйные внутридворовые  сети канализации  </v>
      </c>
      <c r="C200" s="9" t="str">
        <f>'[1]приложение 1реестр прав на нед '!C198</f>
        <v xml:space="preserve"> г.Борзя, ул. Савватеевская,15, от КК6 через КК6/1 до КК6/2 до стены дома. Протяженность – 132,4+11 м.</v>
      </c>
      <c r="D200" s="9" t="s">
        <v>135</v>
      </c>
      <c r="E200" s="51" t="str">
        <f>'[1]приложение 1реестр прав на нед '!D198</f>
        <v>Бесхозяйные</v>
      </c>
      <c r="F200" s="51" t="s">
        <v>136</v>
      </c>
    </row>
    <row r="201" spans="1:6" ht="75" x14ac:dyDescent="0.25">
      <c r="A201" s="46">
        <v>194</v>
      </c>
      <c r="B201" s="9" t="str">
        <f>'[1]приложение 1реестр прав на нед '!B199</f>
        <v xml:space="preserve">Бесхозяйные внутридворовые  сети канализации  </v>
      </c>
      <c r="C201" s="9" t="str">
        <f>'[1]приложение 1реестр прав на нед '!C199</f>
        <v xml:space="preserve">г.Борзя, ул. Савватеевская, 53, от ЦК329 через КК328, через КК352, через КК 351 до стены дома подъезд 1, от КК351 до КК350 до стены дома подъезда № 2, от КК350 до КК349 до стены дома подъезда № 3, от КК349 до348 до стены дома подъезда № 4. </v>
      </c>
      <c r="D201" s="9" t="s">
        <v>135</v>
      </c>
      <c r="E201" s="51" t="str">
        <f>'[1]приложение 1реестр прав на нед '!D199</f>
        <v>Бесхозяйные</v>
      </c>
      <c r="F201" s="51" t="s">
        <v>136</v>
      </c>
    </row>
    <row r="202" spans="1:6" ht="75" x14ac:dyDescent="0.25">
      <c r="A202" s="46">
        <v>195</v>
      </c>
      <c r="B202" s="9" t="str">
        <f>'[1]приложение 1реестр прав на нед '!B200</f>
        <v xml:space="preserve">Бесхозяйные внутридворовые  сети канализации  </v>
      </c>
      <c r="C202" s="9" t="str">
        <f>'[1]приложение 1реестр прав на нед '!C200</f>
        <v xml:space="preserve">г.Борзя, ул. Савватеевская,80, от КК50-10 через КК50-10-1 до стены дома подъезда № 7, от КК 50-10-1 до КК50-10-2 до стены дома подъезда № 5,от КК50-10-2 до КК50-10-3 до стены дома подъезда № 4, от КК50-10-3 до КК50-10-4 до стены дома подъезда № 2. </v>
      </c>
      <c r="D202" s="9" t="s">
        <v>135</v>
      </c>
      <c r="E202" s="51" t="str">
        <f>'[1]приложение 1реестр прав на нед '!D200</f>
        <v>Бесхозяйные</v>
      </c>
      <c r="F202" s="51" t="s">
        <v>136</v>
      </c>
    </row>
    <row r="203" spans="1:6" ht="60" x14ac:dyDescent="0.25">
      <c r="A203" s="46">
        <v>196</v>
      </c>
      <c r="B203" s="9" t="str">
        <f>'[1]приложение 1реестр прав на нед '!B201</f>
        <v xml:space="preserve">Бесхозяйные внутридворовые  сети канализации  </v>
      </c>
      <c r="C203" s="9" t="str">
        <f>'[1]приложение 1реестр прав на нед '!C201</f>
        <v xml:space="preserve">г.Борзя, ул. Советская, 50, от ЦК329 через КК328, через КК327 до стены дома, от КК327 до КК326 до стены дома, от КК326 до КК325 до стены дома, от КК325 до КК324 до стены дома. </v>
      </c>
      <c r="D203" s="9" t="s">
        <v>135</v>
      </c>
      <c r="E203" s="51" t="str">
        <f>'[1]приложение 1реестр прав на нед '!D201</f>
        <v>Бесхозяйные</v>
      </c>
      <c r="F203" s="51" t="s">
        <v>136</v>
      </c>
    </row>
    <row r="204" spans="1:6" ht="30" x14ac:dyDescent="0.25">
      <c r="A204" s="46">
        <v>197</v>
      </c>
      <c r="B204" s="9" t="str">
        <f>'[1]приложение 1реестр прав на нед '!B202</f>
        <v xml:space="preserve">Бесхозяйные внутридворовые  сети канализации  </v>
      </c>
      <c r="C204" s="9" t="str">
        <f>'[1]приложение 1реестр прав на нед '!C202</f>
        <v xml:space="preserve">г.Борзя, ул. Чайковского, 4, от КК441 до КК440 до стены дома, от КК440 до КК439 до стены дома. </v>
      </c>
      <c r="D204" s="9" t="s">
        <v>135</v>
      </c>
      <c r="E204" s="51" t="str">
        <f>'[1]приложение 1реестр прав на нед '!D202</f>
        <v>Бесхозяйные</v>
      </c>
      <c r="F204" s="51" t="s">
        <v>136</v>
      </c>
    </row>
    <row r="205" spans="1:6" ht="45" x14ac:dyDescent="0.25">
      <c r="A205" s="46">
        <v>198</v>
      </c>
      <c r="B205" s="9" t="str">
        <f>'[1]приложение 1реестр прав на нед '!B203</f>
        <v xml:space="preserve">Бесхозяйные внутридворовые  сети канализации  </v>
      </c>
      <c r="C205" s="9" t="str">
        <f>'[1]приложение 1реестр прав на нед '!C203</f>
        <v xml:space="preserve">г.Борзя, ул. Чайковского, 7, от ЦК448 через КК458 до КК460 до стены дома подъезда № 2, от КК460 до 459 до стены дома подъезда № 1. </v>
      </c>
      <c r="D205" s="9" t="s">
        <v>135</v>
      </c>
      <c r="E205" s="51" t="str">
        <f>'[1]приложение 1реестр прав на нед '!D203</f>
        <v>Бесхозяйные</v>
      </c>
      <c r="F205" s="51" t="s">
        <v>136</v>
      </c>
    </row>
    <row r="206" spans="1:6" ht="45" x14ac:dyDescent="0.25">
      <c r="A206" s="46">
        <v>199</v>
      </c>
      <c r="B206" s="9" t="str">
        <f>'[1]приложение 1реестр прав на нед '!B204</f>
        <v xml:space="preserve">Бесхозяйные внутридворовые  сети канализации  </v>
      </c>
      <c r="C206" s="9" t="str">
        <f>'[1]приложение 1реестр прав на нед '!C204</f>
        <v xml:space="preserve">г.Борзя, ул. Чайковского, 1а, от ЦК 428 до КК453 до стены дома подъезда № 2, от КК453 до КК452 до стены дома подъезда № 1. </v>
      </c>
      <c r="D206" s="9" t="s">
        <v>135</v>
      </c>
      <c r="E206" s="51" t="str">
        <f>'[1]приложение 1реестр прав на нед '!D204</f>
        <v>Бесхозяйные</v>
      </c>
      <c r="F206" s="51" t="s">
        <v>136</v>
      </c>
    </row>
    <row r="207" spans="1:6" ht="45" x14ac:dyDescent="0.25">
      <c r="A207" s="46">
        <v>200</v>
      </c>
      <c r="B207" s="9" t="str">
        <f>'[1]приложение 1реестр прав на нед '!B205</f>
        <v xml:space="preserve">Бесхозяйные внутридворовые  сети канализации  </v>
      </c>
      <c r="C207" s="9" t="str">
        <f>'[1]приложение 1реестр прав на нед '!C205</f>
        <v xml:space="preserve">г.Борзя, ул. Чайковского, 1 б, от ЦК 452 до КК451 до стены дома подъезда № 2, от КК451 до КК450 до стены дома подъезда № 1. </v>
      </c>
      <c r="D207" s="9" t="s">
        <v>135</v>
      </c>
      <c r="E207" s="51" t="str">
        <f>'[1]приложение 1реестр прав на нед '!D205</f>
        <v>Бесхозяйные</v>
      </c>
      <c r="F207" s="51" t="s">
        <v>136</v>
      </c>
    </row>
    <row r="208" spans="1:6" ht="45" x14ac:dyDescent="0.25">
      <c r="A208" s="46">
        <v>201</v>
      </c>
      <c r="B208" s="9" t="str">
        <f>'[1]приложение 1реестр прав на нед '!B206</f>
        <v xml:space="preserve">Бесхозяйные внутридворовые  сети канализации  </v>
      </c>
      <c r="C208" s="9" t="str">
        <f>'[1]приложение 1реестр прав на нед '!C206</f>
        <v xml:space="preserve">г.Борзя, ул. Чайковского, 3а, от КК469 через КК162 до КК163 до стены дома, от КК 163 до КК164 до стены дома. </v>
      </c>
      <c r="D208" s="9" t="s">
        <v>135</v>
      </c>
      <c r="E208" s="51" t="str">
        <f>'[1]приложение 1реестр прав на нед '!D206</f>
        <v>Бесхозяйные</v>
      </c>
      <c r="F208" s="51" t="s">
        <v>136</v>
      </c>
    </row>
    <row r="209" spans="1:6" ht="45" x14ac:dyDescent="0.25">
      <c r="A209" s="46">
        <v>202</v>
      </c>
      <c r="B209" s="9" t="str">
        <f>'[1]приложение 1реестр прав на нед '!B207</f>
        <v xml:space="preserve">Бесхозяйные внутридворовые  сети канализации  </v>
      </c>
      <c r="C209" s="9" t="str">
        <f>'[1]приложение 1реестр прав на нед '!C207</f>
        <v xml:space="preserve">г.Борзя, ул. Чайковского, 5 а, от КК465 до КК464 до стены дома подъезда № 1, от КК464 до КК 463 до стены дома подъезда № 2. </v>
      </c>
      <c r="D209" s="9" t="s">
        <v>135</v>
      </c>
      <c r="E209" s="51" t="str">
        <f>'[1]приложение 1реестр прав на нед '!D207</f>
        <v>Бесхозяйные</v>
      </c>
      <c r="F209" s="51" t="s">
        <v>136</v>
      </c>
    </row>
    <row r="210" spans="1:6" ht="30" x14ac:dyDescent="0.25">
      <c r="A210" s="46">
        <v>203</v>
      </c>
      <c r="B210" s="9" t="str">
        <f>'[1]приложение 1реестр прав на нед '!B208</f>
        <v xml:space="preserve">Бесхозяйные внутридворовые  сети канализации  </v>
      </c>
      <c r="C210" s="9" t="str">
        <f>'[1]приложение 1реестр прав на нед '!C208</f>
        <v xml:space="preserve">г.Борзя, ул.Чехова, д.5, от КК375 до КК374 до стены дома. </v>
      </c>
      <c r="D210" s="9" t="s">
        <v>135</v>
      </c>
      <c r="E210" s="51" t="str">
        <f>'[1]приложение 1реестр прав на нед '!D208</f>
        <v>Бесхозяйные</v>
      </c>
      <c r="F210" s="51" t="s">
        <v>136</v>
      </c>
    </row>
    <row r="211" spans="1:6" ht="90" x14ac:dyDescent="0.25">
      <c r="A211" s="46">
        <v>204</v>
      </c>
      <c r="B211" s="9" t="str">
        <f>'[1]приложение 1реестр прав на нед '!B209</f>
        <v xml:space="preserve">Бесхозяйные внутридворовые  сети канализации  </v>
      </c>
      <c r="C211" s="9" t="str">
        <f>'[1]приложение 1реестр прав на нед '!C209</f>
        <v xml:space="preserve">г.Борзя, ул. Нагорная, 12, от ЦК1030 через КК1029, через КК1028, через КК1027, через КК1026 до КК1025 до стены дома подъезда № 4, от КК1025 до КК1024 до стены дома подъезда № 3, от КК1024 до КК1023 до стены дома подъезда № 2, от КК1023 до КК1022 до стены дома подъезда 1. </v>
      </c>
      <c r="D211" s="9" t="s">
        <v>135</v>
      </c>
      <c r="E211" s="51" t="str">
        <f>'[1]приложение 1реестр прав на нед '!D209</f>
        <v>Бесхозяйные</v>
      </c>
      <c r="F211" s="51" t="s">
        <v>136</v>
      </c>
    </row>
    <row r="212" spans="1:6" ht="75" x14ac:dyDescent="0.25">
      <c r="A212" s="46">
        <v>205</v>
      </c>
      <c r="B212" s="9" t="str">
        <f>'[1]приложение 1реестр прав на нед '!B210</f>
        <v xml:space="preserve">Бесхозяйные внутридворовые  сети канализации  </v>
      </c>
      <c r="C212" s="9" t="str">
        <f>'[1]приложение 1реестр прав на нед '!C210</f>
        <v xml:space="preserve">г.Борзя, ул. Декабристов, 29, от ЦК312 через КК311 через КК310 через КК 309 через КК 308 через КК307 через КК 306 через КК 305 через КК50-5-8 до КК50-5-8/2 до стены дома, подъезд №1, от КК 50-5-8/2 до КК50-5-8/3 до стены дома, подъезд № 2. </v>
      </c>
      <c r="D212" s="9" t="s">
        <v>135</v>
      </c>
      <c r="E212" s="51" t="str">
        <f>'[1]приложение 1реестр прав на нед '!D210</f>
        <v>Бесхозяйные</v>
      </c>
      <c r="F212" s="51" t="s">
        <v>136</v>
      </c>
    </row>
    <row r="213" spans="1:6" ht="45" x14ac:dyDescent="0.25">
      <c r="A213" s="46">
        <v>206</v>
      </c>
      <c r="B213" s="9" t="str">
        <f>'[1]приложение 1реестр прав на нед '!B211</f>
        <v xml:space="preserve">Бесхозяйные внутридворовые  сети канализации  </v>
      </c>
      <c r="C213" s="9" t="str">
        <f>'[1]приложение 1реестр прав на нед '!C211</f>
        <v xml:space="preserve">г.Борзя, ул. Дзержинского, 9, от ЦК990 доКК991 до стены дома подъезда № 2, от КК991 до КК992 до стены дома подъезда № 1. </v>
      </c>
      <c r="D213" s="9" t="s">
        <v>135</v>
      </c>
      <c r="E213" s="51" t="str">
        <f>'[1]приложение 1реестр прав на нед '!D211</f>
        <v>Бесхозяйные</v>
      </c>
      <c r="F213" s="51" t="s">
        <v>136</v>
      </c>
    </row>
    <row r="214" spans="1:6" ht="75" x14ac:dyDescent="0.25">
      <c r="A214" s="46">
        <v>207</v>
      </c>
      <c r="B214" s="9" t="str">
        <f>'[1]приложение 1реестр прав на нед '!B212</f>
        <v>Бесхозяйный канализационный коллектор</v>
      </c>
      <c r="C214" s="9" t="str">
        <f>'[1]приложение 1реестр прав на нед '!C212</f>
        <v>г. Борзя, от ЦК 597 ул. Лазо через КК2 вдоль ул. Советской до МКД ул. Советская, 30, от ЦК 6 через территорию ДОУ «Солнышко» до КК6.3 ул. Савватеевская, вдоль ул. Савватеевской до МКД ул. Ленина, 27</v>
      </c>
      <c r="D214" s="9" t="s">
        <v>135</v>
      </c>
      <c r="E214" s="51" t="str">
        <f>'[1]приложение 1реестр прав на нед '!D212</f>
        <v>Бесхозяйные</v>
      </c>
      <c r="F214" s="51" t="s">
        <v>136</v>
      </c>
    </row>
    <row r="215" spans="1:6" ht="75" x14ac:dyDescent="0.25">
      <c r="A215" s="46">
        <v>208</v>
      </c>
      <c r="B215" s="9" t="str">
        <f>'[1]приложение 1реестр прав на нед '!B213</f>
        <v xml:space="preserve">Бесхозяйные внутридворовые канализационные сети </v>
      </c>
      <c r="C215" s="9" t="str">
        <f>'[1]приложение 1реестр прав на нед '!C213</f>
        <v>г. Борзя, от ЦК,7 (ул. Ленина, 39)  через КК330, через КК331, через КК332 до стены выгреба ул. Ленина, 39 Комитет образования и молодежной политики Администрации муниципального района Борзинский район</v>
      </c>
      <c r="D215" s="9" t="s">
        <v>135</v>
      </c>
      <c r="E215" s="51" t="str">
        <f>'[1]приложение 1реестр прав на нед '!D213</f>
        <v>Бесхозяйные</v>
      </c>
      <c r="F215" s="51" t="s">
        <v>136</v>
      </c>
    </row>
    <row r="216" spans="1:6" ht="30" x14ac:dyDescent="0.25">
      <c r="A216" s="46">
        <v>209</v>
      </c>
      <c r="B216" s="9" t="s">
        <v>236</v>
      </c>
      <c r="C216" s="9" t="str">
        <f>'[1]приложение 1реестр прав на нед '!C214</f>
        <v xml:space="preserve">г. Борзя ул. Промышленная СКцв 51/60-8 до колодца СК-2 на  границе земельного участка ул. Кирова,67 </v>
      </c>
      <c r="D216" s="9" t="s">
        <v>135</v>
      </c>
      <c r="E216" s="51" t="str">
        <f>'[1]приложение 1реестр прав на нед '!D214</f>
        <v>Бесхозяйные</v>
      </c>
      <c r="F216" s="51" t="s">
        <v>136</v>
      </c>
    </row>
    <row r="217" spans="1:6" ht="30" x14ac:dyDescent="0.25">
      <c r="A217" s="46">
        <v>210</v>
      </c>
      <c r="B217" s="9" t="s">
        <v>237</v>
      </c>
      <c r="C217" s="9" t="str">
        <f>'[1]приложение 1реестр прав на нед '!C215</f>
        <v>г. Борзя ул. Промышленная  КНС Мясо до колодца КК -1 на границе земельного участка ул. Кирова,67</v>
      </c>
      <c r="D217" s="9" t="s">
        <v>135</v>
      </c>
      <c r="E217" s="51" t="str">
        <f>'[1]приложение 1реестр прав на нед '!D215</f>
        <v>Бесхозяйные</v>
      </c>
      <c r="F217" s="51" t="s">
        <v>136</v>
      </c>
    </row>
    <row r="218" spans="1:6" ht="30" x14ac:dyDescent="0.25">
      <c r="A218" s="46">
        <v>211</v>
      </c>
      <c r="B218" s="9" t="s">
        <v>238</v>
      </c>
      <c r="C218" s="9" t="str">
        <f>'[1]приложение 1реестр прав на нед '!C216</f>
        <v>от Бактерицидной камеры центрального водозабора ул. Промышленная 6 Б до мкр Борзя 2</v>
      </c>
      <c r="D218" s="9" t="s">
        <v>135</v>
      </c>
      <c r="E218" s="51" t="str">
        <f>'[1]приложение 1реестр прав на нед '!D216</f>
        <v>Бесхозяйные</v>
      </c>
      <c r="F218" s="51" t="s">
        <v>136</v>
      </c>
    </row>
    <row r="219" spans="1:6" ht="120" x14ac:dyDescent="0.25">
      <c r="A219" s="46">
        <v>212</v>
      </c>
      <c r="B219" s="9" t="s">
        <v>237</v>
      </c>
      <c r="C219" s="9" t="str">
        <f>'[1]приложение 1реестр прав на нед '!C217</f>
        <v xml:space="preserve">г. Борзя ул. Гурьева от ЦК1 чрез ЦК 2 через ЦК3 через ЦК4 через ЦК5 через ЦК6 через ЦК7 через ЦК8 через ЦК9 через ЦК10 через ЦК11 через ЦК12 через ЦК13 через ЦК14 через ЦК15 через ЦК16 через ЦК17 через ЦК18 через ЦК19 через ЦК20 через ЦК21 через ЦК22 через ЦК23 через ЦК24 через ЦК25 через ЦК26 через ЦК27 через ЦК28 через ЦК29 вдоль ул. Смирнова до КК 29-9, </v>
      </c>
      <c r="D219" s="9" t="s">
        <v>135</v>
      </c>
      <c r="E219" s="51" t="str">
        <f>'[1]приложение 1реестр прав на нед '!D217</f>
        <v>Бесхозяйные</v>
      </c>
      <c r="F219" s="51" t="s">
        <v>136</v>
      </c>
    </row>
    <row r="220" spans="1:6" ht="30" x14ac:dyDescent="0.25">
      <c r="A220" s="46">
        <v>213</v>
      </c>
      <c r="B220" s="9" t="str">
        <f>'[1]приложение 1реестр прав на нед '!B218</f>
        <v xml:space="preserve">Бесхозяйные внутридворовые  сети холодного водоснабжения  </v>
      </c>
      <c r="C220" s="9" t="str">
        <f>'[1]приложение 1реестр прав на нед '!C218</f>
        <v xml:space="preserve">г. Борзя, от метки 1007 до метки 1009 до ЦК 1010 до ввода в МКД ул.Кирова,61.  </v>
      </c>
      <c r="D220" s="9" t="s">
        <v>135</v>
      </c>
      <c r="E220" s="51" t="str">
        <f>'[1]приложение 1реестр прав на нед '!D218</f>
        <v>Бесхозяйные</v>
      </c>
      <c r="F220" s="51" t="s">
        <v>136</v>
      </c>
    </row>
    <row r="221" spans="1:6" ht="30" x14ac:dyDescent="0.25">
      <c r="A221" s="46">
        <v>214</v>
      </c>
      <c r="B221" s="9" t="s">
        <v>238</v>
      </c>
      <c r="C221" s="9" t="str">
        <f>'[1]прил 1 перечень и копии докумен'!C218</f>
        <v>СКцв 51/28  вдоль магазина Вектор до СКцв 51/29</v>
      </c>
      <c r="D221" s="9" t="s">
        <v>135</v>
      </c>
      <c r="E221" s="51" t="str">
        <f>'[1]приложение 1реестр прав на нед '!D219</f>
        <v>Бесхозяйные</v>
      </c>
      <c r="F221" s="51" t="s">
        <v>136</v>
      </c>
    </row>
  </sheetData>
  <mergeCells count="11">
    <mergeCell ref="B1:G1"/>
    <mergeCell ref="H1:H5"/>
    <mergeCell ref="B2:G2"/>
    <mergeCell ref="B3:G3"/>
    <mergeCell ref="B4:G4"/>
    <mergeCell ref="B5:G5"/>
    <mergeCell ref="B6:B7"/>
    <mergeCell ref="D6:D7"/>
    <mergeCell ref="E6:E7"/>
    <mergeCell ref="F6:F7"/>
    <mergeCell ref="B114:F114"/>
  </mergeCells>
  <pageMargins left="0.70866141732283472" right="0.70866141732283472" top="0.74803149606299213" bottom="0.74803149606299213" header="0.31496062992125984" footer="0.31496062992125984"/>
  <pageSetup paperSize="9" scale="56"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2"/>
  <sheetViews>
    <sheetView workbookViewId="0">
      <selection activeCell="J100" sqref="J100"/>
    </sheetView>
  </sheetViews>
  <sheetFormatPr defaultRowHeight="15" x14ac:dyDescent="0.25"/>
  <cols>
    <col min="1" max="1" width="8.5703125" style="55" customWidth="1"/>
    <col min="2" max="2" width="43.42578125" style="65" customWidth="1"/>
    <col min="3" max="3" width="16.140625" style="66" customWidth="1"/>
    <col min="4" max="4" width="23.7109375" style="55" customWidth="1"/>
    <col min="5" max="5" width="17.140625" style="66" customWidth="1"/>
    <col min="6" max="6" width="20.42578125" style="66" customWidth="1"/>
    <col min="7" max="7" width="10.140625" style="66" customWidth="1"/>
    <col min="8" max="16384" width="9.140625" style="55"/>
  </cols>
  <sheetData>
    <row r="1" spans="1:10" x14ac:dyDescent="0.25">
      <c r="F1" s="45" t="s">
        <v>235</v>
      </c>
    </row>
    <row r="2" spans="1:10" ht="34.5" customHeight="1" x14ac:dyDescent="0.25">
      <c r="A2" s="109" t="s">
        <v>215</v>
      </c>
      <c r="B2" s="109"/>
      <c r="C2" s="109"/>
      <c r="D2" s="109"/>
      <c r="E2" s="109"/>
      <c r="F2" s="109"/>
      <c r="G2" s="109"/>
    </row>
    <row r="3" spans="1:10" ht="15.75" x14ac:dyDescent="0.25">
      <c r="A3" s="92" t="s">
        <v>2</v>
      </c>
      <c r="B3" s="92" t="s">
        <v>216</v>
      </c>
      <c r="C3" s="92" t="s">
        <v>14</v>
      </c>
      <c r="D3" s="92" t="s">
        <v>217</v>
      </c>
      <c r="E3" s="110" t="s">
        <v>16</v>
      </c>
      <c r="F3" s="110"/>
      <c r="G3" s="92" t="s">
        <v>17</v>
      </c>
    </row>
    <row r="4" spans="1:10" ht="30" x14ac:dyDescent="0.25">
      <c r="A4" s="92"/>
      <c r="B4" s="92"/>
      <c r="C4" s="92"/>
      <c r="D4" s="92"/>
      <c r="E4" s="47" t="s">
        <v>218</v>
      </c>
      <c r="F4" s="47" t="s">
        <v>219</v>
      </c>
      <c r="G4" s="92"/>
    </row>
    <row r="5" spans="1:10" x14ac:dyDescent="0.25">
      <c r="A5" s="111" t="s">
        <v>220</v>
      </c>
      <c r="B5" s="111"/>
      <c r="C5" s="111"/>
      <c r="D5" s="111"/>
      <c r="E5" s="111"/>
      <c r="F5" s="111"/>
      <c r="G5" s="111"/>
    </row>
    <row r="6" spans="1:10" x14ac:dyDescent="0.25">
      <c r="A6" s="104" t="str">
        <f>'[1]сведение о мун движемом имущест'!B10</f>
        <v>1.Емкость для приема септических осадков с оборудованием насосной станции и корзинкой для удаления крупного мусора.</v>
      </c>
      <c r="B6" s="105"/>
      <c r="C6" s="105"/>
      <c r="D6" s="105"/>
      <c r="E6" s="105"/>
      <c r="F6" s="105"/>
      <c r="G6" s="106"/>
    </row>
    <row r="7" spans="1:10" ht="60" x14ac:dyDescent="0.25">
      <c r="A7" s="67">
        <v>1</v>
      </c>
      <c r="B7" s="56" t="str">
        <f>'[1]сведение о мун движемом имущест'!B11</f>
        <v>Насос погружной 50В2.75Н-51
(TOS-8BEH2)
"TSURUM!
PUMP"</v>
      </c>
      <c r="C7" s="57">
        <v>1</v>
      </c>
      <c r="D7" s="56" t="s">
        <v>221</v>
      </c>
      <c r="E7" s="57">
        <v>0.75</v>
      </c>
      <c r="F7" s="57">
        <v>6</v>
      </c>
      <c r="G7" s="9">
        <v>2012</v>
      </c>
    </row>
    <row r="8" spans="1:10" x14ac:dyDescent="0.25">
      <c r="A8" s="104" t="str">
        <f>'[1]сведение о мун движемом имущест'!B12</f>
        <v>2. Блок механической очистке (песколовка)</v>
      </c>
      <c r="B8" s="105"/>
      <c r="C8" s="105"/>
      <c r="D8" s="105"/>
      <c r="E8" s="105"/>
      <c r="F8" s="105"/>
      <c r="G8" s="106"/>
    </row>
    <row r="9" spans="1:10" ht="30" x14ac:dyDescent="0.25">
      <c r="A9" s="67">
        <v>2</v>
      </c>
      <c r="B9" s="56" t="str">
        <f>'[1]сведение о мун движемом имущест'!B13</f>
        <v>Гидравлическая насосная станция "AB/MEVA"</v>
      </c>
      <c r="C9" s="57">
        <v>2</v>
      </c>
      <c r="D9" s="56" t="s">
        <v>221</v>
      </c>
      <c r="E9" s="57">
        <v>1.5</v>
      </c>
      <c r="F9" s="57">
        <v>0.7</v>
      </c>
      <c r="G9" s="9">
        <v>2012</v>
      </c>
    </row>
    <row r="10" spans="1:10" x14ac:dyDescent="0.25">
      <c r="A10" s="104" t="str">
        <f>'[1]сведение о мун движемом имущест'!B14</f>
        <v>3.Блок подземных сооружений</v>
      </c>
      <c r="B10" s="105"/>
      <c r="C10" s="105"/>
      <c r="D10" s="105"/>
      <c r="E10" s="105"/>
      <c r="F10" s="105"/>
      <c r="G10" s="106"/>
    </row>
    <row r="11" spans="1:10" x14ac:dyDescent="0.25">
      <c r="A11" s="104" t="str">
        <f>'[1]сведение о мун движемом имущест'!B15</f>
        <v>3.1 камеры для приема, усреднения и подачи сточных вод ET.360.2-AM</v>
      </c>
      <c r="B11" s="105"/>
      <c r="C11" s="105"/>
      <c r="D11" s="105"/>
      <c r="E11" s="105"/>
      <c r="F11" s="105"/>
      <c r="G11" s="106"/>
    </row>
    <row r="12" spans="1:10" ht="30" x14ac:dyDescent="0.25">
      <c r="A12" s="67">
        <v>3</v>
      </c>
      <c r="B12" s="56" t="str">
        <f>'[1]сведение о мун движемом имущест'!B16</f>
        <v>Погружной насос 100 В43.7-52 "TSURUMi PUMP"</v>
      </c>
      <c r="C12" s="57">
        <v>1</v>
      </c>
      <c r="D12" s="56" t="s">
        <v>222</v>
      </c>
      <c r="E12" s="57">
        <v>3.7</v>
      </c>
      <c r="F12" s="57">
        <v>72</v>
      </c>
      <c r="G12" s="9">
        <v>2012</v>
      </c>
      <c r="J12" s="66"/>
    </row>
    <row r="13" spans="1:10" ht="30" x14ac:dyDescent="0.25">
      <c r="A13" s="67">
        <v>4</v>
      </c>
      <c r="B13" s="56" t="str">
        <f>'[1]сведение о мун движемом имущест'!B17</f>
        <v>Погружной насос 100 В43.7-52 "TSURUMi PUMP"</v>
      </c>
      <c r="C13" s="57">
        <v>1</v>
      </c>
      <c r="D13" s="56" t="s">
        <v>222</v>
      </c>
      <c r="E13" s="57">
        <v>3.7</v>
      </c>
      <c r="F13" s="57">
        <v>72</v>
      </c>
      <c r="G13" s="9">
        <v>2012</v>
      </c>
    </row>
    <row r="14" spans="1:10" ht="30" x14ac:dyDescent="0.25">
      <c r="A14" s="67">
        <v>5</v>
      </c>
      <c r="B14" s="56" t="str">
        <f>'[1]сведение о мун движемом имущест'!B18</f>
        <v>Погружной насос 100 В43.7-52 "TSURUMi PUMP"</v>
      </c>
      <c r="C14" s="57">
        <v>1</v>
      </c>
      <c r="D14" s="56" t="s">
        <v>222</v>
      </c>
      <c r="E14" s="57">
        <v>3.7</v>
      </c>
      <c r="F14" s="57">
        <v>72</v>
      </c>
      <c r="G14" s="9">
        <v>2012</v>
      </c>
    </row>
    <row r="15" spans="1:10" ht="30" x14ac:dyDescent="0.25">
      <c r="A15" s="67">
        <v>6</v>
      </c>
      <c r="B15" s="56" t="str">
        <f>'[1]сведение о мун движемом имущест'!B19</f>
        <v>Погружной насос 100 В43.7-52 "TSURUMi PUMP"</v>
      </c>
      <c r="C15" s="57">
        <v>1</v>
      </c>
      <c r="D15" s="56" t="s">
        <v>221</v>
      </c>
      <c r="E15" s="57">
        <v>3.7</v>
      </c>
      <c r="F15" s="57">
        <v>72</v>
      </c>
      <c r="G15" s="9">
        <v>2012</v>
      </c>
    </row>
    <row r="16" spans="1:10" ht="105" x14ac:dyDescent="0.25">
      <c r="A16" s="67">
        <v>7</v>
      </c>
      <c r="B16" s="56" t="str">
        <f>'[1]сведение о мун движемом имущест'!B20</f>
        <v>Погружной канализационный насос TOS-100 В43.7- 52
(TOS-37BE4)
„TSURUMi
PUMP  в комплекте со стационарным отводом Ду=100 мм для направляющего устройства (TOS3- 80-100)</v>
      </c>
      <c r="C16" s="57">
        <v>1</v>
      </c>
      <c r="D16" s="56" t="s">
        <v>221</v>
      </c>
      <c r="E16" s="57">
        <v>3.7</v>
      </c>
      <c r="F16" s="57">
        <v>60</v>
      </c>
      <c r="G16" s="9">
        <v>2012</v>
      </c>
    </row>
    <row r="17" spans="1:7" ht="105" x14ac:dyDescent="0.25">
      <c r="A17" s="67">
        <v>8</v>
      </c>
      <c r="B17" s="56" t="str">
        <f>'[1]сведение о мун движемом имущест'!B21</f>
        <v>Погружной канализационный насос TOS-100 В43.7- 52
(TOS-37BE4)
„TSURUMi
PUMP в комплекте со стационарным отводом Ду=100 мм для направляющего устройства (TOS3- 80-100)</v>
      </c>
      <c r="C17" s="57">
        <v>1</v>
      </c>
      <c r="D17" s="56" t="s">
        <v>221</v>
      </c>
      <c r="E17" s="57">
        <v>3.7</v>
      </c>
      <c r="F17" s="57">
        <v>60</v>
      </c>
      <c r="G17" s="9">
        <v>2012</v>
      </c>
    </row>
    <row r="18" spans="1:7" ht="105" x14ac:dyDescent="0.25">
      <c r="A18" s="67">
        <v>9</v>
      </c>
      <c r="B18" s="56" t="str">
        <f>'[1]сведение о мун движемом имущест'!B22</f>
        <v>Погружной канализационный насос TOS-100 В43.7- 52
(TOS-37BE4)
„TSURUMi
PUMP в комплекте со стационарным отводом Ду=100 мм для направляющего устройства (TOS3- 80-100)</v>
      </c>
      <c r="C18" s="57">
        <v>1</v>
      </c>
      <c r="D18" s="56" t="s">
        <v>221</v>
      </c>
      <c r="E18" s="57">
        <v>3.7</v>
      </c>
      <c r="F18" s="57">
        <v>60</v>
      </c>
      <c r="G18" s="9">
        <v>2012</v>
      </c>
    </row>
    <row r="19" spans="1:7" ht="120" x14ac:dyDescent="0.25">
      <c r="A19" s="67">
        <v>10</v>
      </c>
      <c r="B19" s="56" t="str">
        <f>'[1]сведение о мун движемом имущест'!B23</f>
        <v>Погружной канализационный насос TOS-100 В43.7- 52
(TOS-37BE4)
„TSURUMi
PUMP
в комплекте со стационарным отводом Ду=100 мм для направляющего устройства (TOS3- 80-100)</v>
      </c>
      <c r="C19" s="57">
        <v>1</v>
      </c>
      <c r="D19" s="56" t="s">
        <v>221</v>
      </c>
      <c r="E19" s="57">
        <v>3.7</v>
      </c>
      <c r="F19" s="57">
        <v>60</v>
      </c>
      <c r="G19" s="9">
        <v>2012</v>
      </c>
    </row>
    <row r="20" spans="1:7" ht="105" x14ac:dyDescent="0.25">
      <c r="A20" s="67">
        <v>11</v>
      </c>
      <c r="B20" s="56" t="str">
        <f>'[1]сведение о мун движемом имущест'!B24</f>
        <v>Погружной канализационный насос TOS-100 В43.7- 52
(TOS-37BE4)
„TSURUMi
PUMP  в комплекте со стационарным отводом Ду=100 мм для направляющего устройства (TOS3- 80-100)</v>
      </c>
      <c r="C20" s="57">
        <v>1</v>
      </c>
      <c r="D20" s="56" t="s">
        <v>221</v>
      </c>
      <c r="E20" s="57">
        <v>3.7</v>
      </c>
      <c r="F20" s="57">
        <v>60</v>
      </c>
      <c r="G20" s="9">
        <v>2012</v>
      </c>
    </row>
    <row r="21" spans="1:7" ht="105" x14ac:dyDescent="0.25">
      <c r="A21" s="67">
        <v>12</v>
      </c>
      <c r="B21" s="56" t="str">
        <f>'[1]сведение о мун движемом имущест'!B25</f>
        <v>Погружной канализационный насос TOS-100 В43.7- 52
(TOS-37BE4)
„TSURUMi
PUMP в комплекте со стационарным отводом Ду=100 мм для направляющего устройства (TOS3- 80-100)</v>
      </c>
      <c r="C21" s="57">
        <v>1</v>
      </c>
      <c r="D21" s="56" t="s">
        <v>221</v>
      </c>
      <c r="E21" s="57">
        <v>3.7</v>
      </c>
      <c r="F21" s="57">
        <v>60</v>
      </c>
      <c r="G21" s="9">
        <v>2012</v>
      </c>
    </row>
    <row r="22" spans="1:7" x14ac:dyDescent="0.25">
      <c r="A22" s="104" t="str">
        <f>'[1]сведение о мун движемом имущест'!B26</f>
        <v>3.2 камеры для минерализации осадка с аэробной стабилизацией</v>
      </c>
      <c r="B22" s="105"/>
      <c r="C22" s="105"/>
      <c r="D22" s="105"/>
      <c r="E22" s="105"/>
      <c r="F22" s="105"/>
      <c r="G22" s="106"/>
    </row>
    <row r="23" spans="1:7" ht="30" x14ac:dyDescent="0.25">
      <c r="A23" s="67">
        <v>13</v>
      </c>
      <c r="B23" s="56" t="str">
        <f>'[1]сведение о мун движемом имущест'!B27</f>
        <v>Погружной насос 100 B42.2-52 (22-BE4) "TSURUM! PUMP</v>
      </c>
      <c r="C23" s="57">
        <v>1</v>
      </c>
      <c r="D23" s="56" t="s">
        <v>221</v>
      </c>
      <c r="E23" s="57">
        <v>4.9000000000000004</v>
      </c>
      <c r="F23" s="57">
        <v>42</v>
      </c>
      <c r="G23" s="9">
        <v>2012</v>
      </c>
    </row>
    <row r="24" spans="1:7" ht="30" x14ac:dyDescent="0.25">
      <c r="A24" s="67">
        <v>14</v>
      </c>
      <c r="B24" s="56" t="str">
        <f>'[1]сведение о мун движемом имущест'!B28</f>
        <v>Погружной насос 100 B42.2-52 (22-BE4) "TSURUM! PUMP"</v>
      </c>
      <c r="C24" s="57">
        <v>1</v>
      </c>
      <c r="D24" s="56" t="s">
        <v>221</v>
      </c>
      <c r="E24" s="57">
        <v>4.9000000000000004</v>
      </c>
      <c r="F24" s="57">
        <v>42</v>
      </c>
      <c r="G24" s="9">
        <v>2012</v>
      </c>
    </row>
    <row r="25" spans="1:7" ht="30" x14ac:dyDescent="0.25">
      <c r="A25" s="67">
        <v>15</v>
      </c>
      <c r="B25" s="56" t="str">
        <f>'[1]сведение о мун движемом имущест'!B29</f>
        <v>Погружной насос 100 B42.2-52 (22-BE4) "TSURUM! PUMP"</v>
      </c>
      <c r="C25" s="57">
        <v>1</v>
      </c>
      <c r="D25" s="56" t="s">
        <v>221</v>
      </c>
      <c r="E25" s="57">
        <v>4.9000000000000004</v>
      </c>
      <c r="F25" s="57">
        <v>42</v>
      </c>
      <c r="G25" s="9">
        <v>2012</v>
      </c>
    </row>
    <row r="26" spans="1:7" ht="30" x14ac:dyDescent="0.25">
      <c r="A26" s="67">
        <v>16</v>
      </c>
      <c r="B26" s="56" t="str">
        <f>'[1]сведение о мун движемом имущест'!B30</f>
        <v>Погружной насос 100 B42.2-52 (22-BE4) "TSURUM! PUMP"</v>
      </c>
      <c r="C26" s="57">
        <v>1</v>
      </c>
      <c r="D26" s="56" t="s">
        <v>221</v>
      </c>
      <c r="E26" s="57">
        <v>4.9000000000000004</v>
      </c>
      <c r="F26" s="57">
        <v>42</v>
      </c>
      <c r="G26" s="9">
        <v>2012</v>
      </c>
    </row>
    <row r="27" spans="1:7" x14ac:dyDescent="0.25">
      <c r="A27" s="104" t="str">
        <f>'[1]сведение о мун движемом имущест'!B31</f>
        <v>3.3 Камеры осветления - насосной станции подачи осадка</v>
      </c>
      <c r="B27" s="105"/>
      <c r="C27" s="105"/>
      <c r="D27" s="105"/>
      <c r="E27" s="105"/>
      <c r="F27" s="105"/>
      <c r="G27" s="106"/>
    </row>
    <row r="28" spans="1:7" ht="75" x14ac:dyDescent="0.25">
      <c r="A28" s="67">
        <v>17</v>
      </c>
      <c r="B28" s="56" t="str">
        <f>'[1]сведение о мун движемом имущест'!B32</f>
        <v>Погружной канализационный насос TOS-50 В2.4-51 (TOS-4BE2) „TSURUM! PUMP в комплекте со стационарным отводом Ду=50 мм для направляющего устройства (TOS3- 50)</v>
      </c>
      <c r="C28" s="57">
        <v>1</v>
      </c>
      <c r="D28" s="56" t="s">
        <v>221</v>
      </c>
      <c r="E28" s="57">
        <v>0.4</v>
      </c>
      <c r="F28" s="57">
        <v>3</v>
      </c>
      <c r="G28" s="9">
        <v>2012</v>
      </c>
    </row>
    <row r="29" spans="1:7" ht="75" x14ac:dyDescent="0.25">
      <c r="A29" s="67">
        <v>18</v>
      </c>
      <c r="B29" s="56" t="str">
        <f>'[1]сведение о мун движемом имущест'!B33</f>
        <v>Погружной канализационный насос TOS-50 В2.4-51 (TOS-4BE2) „TSURUM! PUMP в комплекте со стационарным отводом Ду=50 мм для направляющего устройства (TOS3- 50)</v>
      </c>
      <c r="C29" s="57">
        <v>1</v>
      </c>
      <c r="D29" s="56" t="s">
        <v>221</v>
      </c>
      <c r="E29" s="57">
        <v>0.4</v>
      </c>
      <c r="F29" s="57">
        <v>3</v>
      </c>
      <c r="G29" s="9">
        <v>2012</v>
      </c>
    </row>
    <row r="30" spans="1:7" x14ac:dyDescent="0.25">
      <c r="A30" s="104" t="str">
        <f>'[1]сведение о мун движемом имущест'!B34</f>
        <v>4. Блок ёмкостей BABT-3600.6-SA2.N+P</v>
      </c>
      <c r="B30" s="105"/>
      <c r="C30" s="105"/>
      <c r="D30" s="105"/>
      <c r="E30" s="105"/>
      <c r="F30" s="105"/>
      <c r="G30" s="106"/>
    </row>
    <row r="31" spans="1:7" x14ac:dyDescent="0.25">
      <c r="A31" s="104" t="str">
        <f>'[1]сведение о мун движемом имущест'!B35</f>
        <v>4.1 Первичный отстойник</v>
      </c>
      <c r="B31" s="105"/>
      <c r="C31" s="105"/>
      <c r="D31" s="105"/>
      <c r="E31" s="105"/>
      <c r="F31" s="105"/>
      <c r="G31" s="106"/>
    </row>
    <row r="32" spans="1:7" ht="60" x14ac:dyDescent="0.25">
      <c r="A32" s="67">
        <v>19</v>
      </c>
      <c r="B32" s="56" t="str">
        <f>'[1]сведение о мун движемом имущест'!B36</f>
        <v xml:space="preserve">Погружной
канализационный насос HS 2.4S-52 "TSURUMi PUMP"
</v>
      </c>
      <c r="C32" s="57">
        <v>1</v>
      </c>
      <c r="D32" s="56" t="s">
        <v>221</v>
      </c>
      <c r="E32" s="57">
        <v>0.53</v>
      </c>
      <c r="F32" s="57">
        <v>6</v>
      </c>
      <c r="G32" s="9">
        <v>2012</v>
      </c>
    </row>
    <row r="33" spans="1:9" ht="60" x14ac:dyDescent="0.25">
      <c r="A33" s="67">
        <v>20</v>
      </c>
      <c r="B33" s="56" t="str">
        <f>'[1]сведение о мун движемом имущест'!B37</f>
        <v xml:space="preserve">Погружной
канализационный насос HS 2.4S-52 "TSURUMi PUMP"
</v>
      </c>
      <c r="C33" s="57">
        <v>1</v>
      </c>
      <c r="D33" s="56" t="s">
        <v>221</v>
      </c>
      <c r="E33" s="57">
        <v>0.53</v>
      </c>
      <c r="F33" s="57">
        <v>6</v>
      </c>
      <c r="G33" s="9">
        <v>2012</v>
      </c>
    </row>
    <row r="34" spans="1:9" ht="60" x14ac:dyDescent="0.25">
      <c r="A34" s="67">
        <v>21</v>
      </c>
      <c r="B34" s="56" t="str">
        <f>'[1]сведение о мун движемом имущест'!B38</f>
        <v xml:space="preserve">Погружной
канализационный насос HS 2.4S-52 "TSURUMi PUMP"
</v>
      </c>
      <c r="C34" s="57">
        <v>1</v>
      </c>
      <c r="D34" s="56" t="s">
        <v>221</v>
      </c>
      <c r="E34" s="57">
        <v>0.53</v>
      </c>
      <c r="F34" s="57">
        <v>6</v>
      </c>
      <c r="G34" s="9">
        <v>2012</v>
      </c>
    </row>
    <row r="35" spans="1:9" ht="60" x14ac:dyDescent="0.25">
      <c r="A35" s="67">
        <v>22</v>
      </c>
      <c r="B35" s="56" t="str">
        <f>'[1]сведение о мун движемом имущест'!B39</f>
        <v xml:space="preserve">Погружной
канализационный насос HS 2.4S-52 "TSURUMi PUMP"
</v>
      </c>
      <c r="C35" s="57">
        <v>1</v>
      </c>
      <c r="D35" s="56" t="s">
        <v>221</v>
      </c>
      <c r="E35" s="57">
        <v>0.53</v>
      </c>
      <c r="F35" s="57">
        <v>6</v>
      </c>
      <c r="G35" s="9">
        <v>2012</v>
      </c>
    </row>
    <row r="36" spans="1:9" ht="60" x14ac:dyDescent="0.25">
      <c r="A36" s="67">
        <v>23</v>
      </c>
      <c r="B36" s="56" t="str">
        <f>'[1]сведение о мун движемом имущест'!B40</f>
        <v xml:space="preserve">Погружной
канализационный насос HS 2.4S-52 "TSURUMi PUMP"
</v>
      </c>
      <c r="C36" s="57">
        <v>1</v>
      </c>
      <c r="D36" s="56" t="s">
        <v>221</v>
      </c>
      <c r="E36" s="57">
        <v>0.53</v>
      </c>
      <c r="F36" s="57">
        <v>6</v>
      </c>
      <c r="G36" s="9">
        <v>2012</v>
      </c>
    </row>
    <row r="37" spans="1:9" ht="60" x14ac:dyDescent="0.25">
      <c r="A37" s="67">
        <v>24</v>
      </c>
      <c r="B37" s="56" t="str">
        <f>'[1]сведение о мун движемом имущест'!B41</f>
        <v xml:space="preserve">Погружной
канализационный насос HS 2.4S-52 "TSURUMi PUMP"
</v>
      </c>
      <c r="C37" s="57">
        <v>1</v>
      </c>
      <c r="D37" s="56" t="s">
        <v>221</v>
      </c>
      <c r="E37" s="57">
        <v>0.53</v>
      </c>
      <c r="F37" s="57">
        <v>6</v>
      </c>
      <c r="G37" s="9">
        <v>2012</v>
      </c>
    </row>
    <row r="38" spans="1:9" ht="27.75" customHeight="1" x14ac:dyDescent="0.25">
      <c r="A38" s="104" t="str">
        <f>'[1]сведение о мун движемом имущест'!B42</f>
        <v xml:space="preserve">4.2 Многокамерный  аэротенк
</v>
      </c>
      <c r="B38" s="105"/>
      <c r="C38" s="105"/>
      <c r="D38" s="105"/>
      <c r="E38" s="105"/>
      <c r="F38" s="105"/>
      <c r="G38" s="106"/>
    </row>
    <row r="39" spans="1:9" ht="60" x14ac:dyDescent="0.25">
      <c r="A39" s="67">
        <v>25</v>
      </c>
      <c r="B39" s="56" t="str">
        <f>'[1]сведение о мун движемом имущест'!B43</f>
        <v xml:space="preserve">Погружной
канализационный насос KP 350M-1 "GRUNDFOS" (насос обслуживания станции)
</v>
      </c>
      <c r="C39" s="57">
        <v>1</v>
      </c>
      <c r="D39" s="56" t="s">
        <v>221</v>
      </c>
      <c r="E39" s="57">
        <v>0.7</v>
      </c>
      <c r="F39" s="57">
        <v>6</v>
      </c>
      <c r="G39" s="9">
        <v>2012</v>
      </c>
    </row>
    <row r="40" spans="1:9" x14ac:dyDescent="0.25">
      <c r="A40" s="104" t="str">
        <f>'[1]сведение о мун движемом имущест'!B44</f>
        <v>водозаборная скважина</v>
      </c>
      <c r="B40" s="105"/>
      <c r="C40" s="105"/>
      <c r="D40" s="105"/>
      <c r="E40" s="105"/>
      <c r="F40" s="105"/>
      <c r="G40" s="106"/>
    </row>
    <row r="41" spans="1:9" x14ac:dyDescent="0.25">
      <c r="A41" s="67">
        <v>26</v>
      </c>
      <c r="B41" s="56" t="s">
        <v>223</v>
      </c>
      <c r="C41" s="9">
        <v>1</v>
      </c>
      <c r="D41" s="56" t="s">
        <v>221</v>
      </c>
      <c r="E41" s="9">
        <v>3.5</v>
      </c>
      <c r="F41" s="58">
        <v>10</v>
      </c>
      <c r="G41" s="9">
        <v>2012</v>
      </c>
    </row>
    <row r="42" spans="1:9" x14ac:dyDescent="0.25">
      <c r="A42" s="107" t="s">
        <v>224</v>
      </c>
      <c r="B42" s="107"/>
      <c r="C42" s="107"/>
      <c r="D42" s="107"/>
      <c r="E42" s="107"/>
      <c r="F42" s="107"/>
      <c r="G42" s="107"/>
    </row>
    <row r="43" spans="1:9" x14ac:dyDescent="0.25">
      <c r="A43" s="67">
        <v>27</v>
      </c>
      <c r="B43" s="9" t="str">
        <f>'[1]доп переч движ имущ'!B61</f>
        <v>Котел КВр-0,39 (1 шт)</v>
      </c>
      <c r="C43" s="9">
        <v>1</v>
      </c>
      <c r="D43" s="9" t="s">
        <v>221</v>
      </c>
      <c r="E43" s="9">
        <v>0.39</v>
      </c>
      <c r="F43" s="59" t="s">
        <v>225</v>
      </c>
      <c r="G43" s="9">
        <v>2024</v>
      </c>
    </row>
    <row r="44" spans="1:9" x14ac:dyDescent="0.25">
      <c r="A44" s="67">
        <v>28</v>
      </c>
      <c r="B44" s="9" t="str">
        <f>'[1]доп переч движ имущ'!B62</f>
        <v>Дымосос ДН-3,5 (2шт.)</v>
      </c>
      <c r="C44" s="9">
        <v>2</v>
      </c>
      <c r="D44" s="9" t="s">
        <v>221</v>
      </c>
      <c r="E44" s="9">
        <v>3.5</v>
      </c>
      <c r="F44" s="59" t="s">
        <v>225</v>
      </c>
      <c r="G44" s="9">
        <v>2024</v>
      </c>
    </row>
    <row r="45" spans="1:9" x14ac:dyDescent="0.25">
      <c r="A45" s="67">
        <v>29</v>
      </c>
      <c r="B45" s="56" t="s">
        <v>226</v>
      </c>
      <c r="C45" s="9">
        <v>1</v>
      </c>
      <c r="D45" s="9" t="s">
        <v>221</v>
      </c>
      <c r="E45" s="9">
        <v>0.39</v>
      </c>
      <c r="F45" s="59" t="s">
        <v>225</v>
      </c>
      <c r="G45" s="9">
        <v>2012</v>
      </c>
    </row>
    <row r="46" spans="1:9" ht="30" x14ac:dyDescent="0.25">
      <c r="A46" s="67">
        <v>30</v>
      </c>
      <c r="B46" s="60" t="str">
        <f>'[1]доп переч движ имущ'!B38</f>
        <v>Счетчик электрический, 2000 года ввода в эксплуатацию</v>
      </c>
      <c r="C46" s="9">
        <v>1</v>
      </c>
      <c r="D46" s="9" t="s">
        <v>221</v>
      </c>
      <c r="E46" s="9">
        <v>380</v>
      </c>
      <c r="F46" s="59" t="s">
        <v>225</v>
      </c>
      <c r="G46" s="9">
        <v>2012</v>
      </c>
    </row>
    <row r="47" spans="1:9" x14ac:dyDescent="0.25">
      <c r="A47" s="56"/>
      <c r="B47" s="108" t="s">
        <v>227</v>
      </c>
      <c r="C47" s="108"/>
      <c r="D47" s="108"/>
      <c r="E47" s="108"/>
      <c r="F47" s="108"/>
      <c r="G47" s="108"/>
      <c r="H47" s="61"/>
      <c r="I47" s="61"/>
    </row>
    <row r="48" spans="1:9" ht="30" x14ac:dyDescent="0.25">
      <c r="A48" s="46">
        <v>31</v>
      </c>
      <c r="B48" s="60" t="str">
        <f>'[1]доп переч движ имущ'!B7</f>
        <v>Электрический щит СУИЗ "Лоцман-100", год ввода в эксплуатацию 2013</v>
      </c>
      <c r="C48" s="63">
        <v>1</v>
      </c>
      <c r="D48" s="62" t="s">
        <v>221</v>
      </c>
      <c r="E48" s="63">
        <v>380</v>
      </c>
      <c r="F48" s="59" t="s">
        <v>225</v>
      </c>
      <c r="G48" s="63">
        <v>2013</v>
      </c>
    </row>
    <row r="49" spans="1:7" ht="30" x14ac:dyDescent="0.25">
      <c r="A49" s="46">
        <v>32</v>
      </c>
      <c r="B49" s="60" t="str">
        <f>'[1]доп переч движ имущ'!B8</f>
        <v>Электрический щит СУИЗ "Лоцман-100", год ввода в эксплуатацию 2013</v>
      </c>
      <c r="C49" s="63">
        <v>1</v>
      </c>
      <c r="D49" s="62" t="s">
        <v>221</v>
      </c>
      <c r="E49" s="63">
        <v>380</v>
      </c>
      <c r="F49" s="59" t="s">
        <v>225</v>
      </c>
      <c r="G49" s="63">
        <v>2013</v>
      </c>
    </row>
    <row r="50" spans="1:7" ht="30" x14ac:dyDescent="0.25">
      <c r="A50" s="46">
        <v>33</v>
      </c>
      <c r="B50" s="60" t="str">
        <f>'[1]доп переч движ имущ'!B9</f>
        <v>Электрический щит СУИЗ "Лоцман-100", год ввода в эксплуатацию 2013</v>
      </c>
      <c r="C50" s="63">
        <v>1</v>
      </c>
      <c r="D50" s="62" t="s">
        <v>221</v>
      </c>
      <c r="E50" s="63">
        <v>380</v>
      </c>
      <c r="F50" s="59" t="s">
        <v>225</v>
      </c>
      <c r="G50" s="63">
        <v>2013</v>
      </c>
    </row>
    <row r="51" spans="1:7" ht="30" x14ac:dyDescent="0.25">
      <c r="A51" s="46">
        <v>34</v>
      </c>
      <c r="B51" s="60" t="str">
        <f>'[1]доп переч движ имущ'!B10</f>
        <v>Электрический щит СУИЗ "Лоцман-100", год ввода в эксплуатацию 2013</v>
      </c>
      <c r="C51" s="63">
        <v>1</v>
      </c>
      <c r="D51" s="62" t="s">
        <v>221</v>
      </c>
      <c r="E51" s="63">
        <v>380</v>
      </c>
      <c r="F51" s="59" t="s">
        <v>225</v>
      </c>
      <c r="G51" s="63">
        <v>2013</v>
      </c>
    </row>
    <row r="52" spans="1:7" ht="30" x14ac:dyDescent="0.25">
      <c r="A52" s="46">
        <v>35</v>
      </c>
      <c r="B52" s="60" t="str">
        <f>'[1]доп переч движ имущ'!B11</f>
        <v>Электрический щит СУИЗ "Лоцман-100", год ввода в эксплуатацию 2013</v>
      </c>
      <c r="C52" s="63">
        <v>1</v>
      </c>
      <c r="D52" s="62" t="s">
        <v>221</v>
      </c>
      <c r="E52" s="63">
        <v>380</v>
      </c>
      <c r="F52" s="59" t="s">
        <v>225</v>
      </c>
      <c r="G52" s="63">
        <v>2013</v>
      </c>
    </row>
    <row r="53" spans="1:7" ht="30" x14ac:dyDescent="0.25">
      <c r="A53" s="46">
        <v>36</v>
      </c>
      <c r="B53" s="60" t="str">
        <f>'[1]доп переч движ имущ'!B11</f>
        <v>Электрический щит СУИЗ "Лоцман-100", год ввода в эксплуатацию 2013</v>
      </c>
      <c r="C53" s="63">
        <v>3</v>
      </c>
      <c r="D53" s="62" t="s">
        <v>221</v>
      </c>
      <c r="E53" s="63">
        <v>32</v>
      </c>
      <c r="F53" s="63">
        <v>63</v>
      </c>
      <c r="G53" s="63">
        <v>2013</v>
      </c>
    </row>
    <row r="54" spans="1:7" ht="30" x14ac:dyDescent="0.25">
      <c r="A54" s="46">
        <v>37</v>
      </c>
      <c r="B54" s="60" t="str">
        <f>'[1]доп переч движ имущ'!B12</f>
        <v>Насос глубинный "ЭЦВ 10-63-150", 3 шт.,  2001г. Ввода в эксплуатацию</v>
      </c>
      <c r="C54" s="63">
        <v>3</v>
      </c>
      <c r="D54" s="62" t="s">
        <v>221</v>
      </c>
      <c r="E54" s="63">
        <v>32</v>
      </c>
      <c r="F54" s="63">
        <v>63</v>
      </c>
      <c r="G54" s="63">
        <v>2022</v>
      </c>
    </row>
    <row r="55" spans="1:7" ht="28.5" x14ac:dyDescent="0.25">
      <c r="A55" s="46">
        <v>38</v>
      </c>
      <c r="B55" s="64" t="str">
        <f>'[1]доп переч движ имущ'!B60</f>
        <v>Насос ЭЦВ 10-65-125 нро дв.33 кВт.АО ЛИВНЫНАСОС</v>
      </c>
      <c r="C55" s="63">
        <v>1</v>
      </c>
      <c r="D55" s="62" t="s">
        <v>221</v>
      </c>
      <c r="E55" s="63">
        <v>33</v>
      </c>
      <c r="F55" s="63">
        <v>65</v>
      </c>
      <c r="G55" s="63">
        <v>2024</v>
      </c>
    </row>
    <row r="56" spans="1:7" x14ac:dyDescent="0.25">
      <c r="A56" s="62"/>
      <c r="B56" s="101" t="s">
        <v>228</v>
      </c>
      <c r="C56" s="102"/>
      <c r="D56" s="102"/>
      <c r="E56" s="102"/>
      <c r="F56" s="102"/>
      <c r="G56" s="103"/>
    </row>
    <row r="57" spans="1:7" ht="30" x14ac:dyDescent="0.25">
      <c r="A57" s="46">
        <v>39</v>
      </c>
      <c r="B57" s="60" t="str">
        <f>'[1]доп переч движ имущ'!B13</f>
        <v>Счетчик электрический, 2000 года ввода в эксплуатацию</v>
      </c>
      <c r="C57" s="63">
        <v>1</v>
      </c>
      <c r="D57" s="62" t="s">
        <v>221</v>
      </c>
      <c r="E57" s="63">
        <v>380</v>
      </c>
      <c r="F57" s="59" t="s">
        <v>225</v>
      </c>
      <c r="G57" s="63">
        <v>2000</v>
      </c>
    </row>
    <row r="58" spans="1:7" x14ac:dyDescent="0.25">
      <c r="A58" s="46">
        <v>40</v>
      </c>
      <c r="B58" s="60" t="str">
        <f>'[1]доп переч движ имущ'!B14</f>
        <v>Насос глубинный 6-10-110, 2001, 1 шт.</v>
      </c>
      <c r="C58" s="63">
        <v>1</v>
      </c>
      <c r="D58" s="62" t="s">
        <v>221</v>
      </c>
      <c r="E58" s="63">
        <v>5.5</v>
      </c>
      <c r="F58" s="63">
        <v>10</v>
      </c>
      <c r="G58" s="63">
        <v>2001</v>
      </c>
    </row>
    <row r="59" spans="1:7" ht="30" x14ac:dyDescent="0.25">
      <c r="A59" s="46">
        <v>41</v>
      </c>
      <c r="B59" s="60" t="str">
        <f>'[1]доп переч движ имущ'!B15</f>
        <v>Щит освещения "ЩО-1", 2000 года ввода в эксплуатацию</v>
      </c>
      <c r="C59" s="63">
        <v>1</v>
      </c>
      <c r="D59" s="62" t="s">
        <v>221</v>
      </c>
      <c r="E59" s="63">
        <v>0.75</v>
      </c>
      <c r="F59" s="59" t="s">
        <v>225</v>
      </c>
      <c r="G59" s="63">
        <v>2000</v>
      </c>
    </row>
    <row r="60" spans="1:7" x14ac:dyDescent="0.25">
      <c r="A60" s="63"/>
      <c r="B60" s="101" t="str">
        <f>'[1]сведение о мун движемом имущест'!B60</f>
        <v xml:space="preserve"> Одиночная скважина г. Борзя, ул. Ленина, 10 В (территория ЦРБ)</v>
      </c>
      <c r="C60" s="102"/>
      <c r="D60" s="102"/>
      <c r="E60" s="102"/>
      <c r="F60" s="102"/>
      <c r="G60" s="103"/>
    </row>
    <row r="61" spans="1:7" ht="30" x14ac:dyDescent="0.25">
      <c r="A61" s="46">
        <v>42</v>
      </c>
      <c r="B61" s="60" t="str">
        <f>'[1]сведение о мун движемом имущест'!B61</f>
        <v>Счетчик электрический, 2001 года ввода в эксплуатацию</v>
      </c>
      <c r="C61" s="63">
        <v>1</v>
      </c>
      <c r="D61" s="62" t="s">
        <v>221</v>
      </c>
      <c r="E61" s="63">
        <v>380</v>
      </c>
      <c r="F61" s="59" t="s">
        <v>225</v>
      </c>
      <c r="G61" s="63">
        <v>2003</v>
      </c>
    </row>
    <row r="62" spans="1:7" x14ac:dyDescent="0.25">
      <c r="A62" s="46">
        <v>43</v>
      </c>
      <c r="B62" s="60" t="str">
        <f>'[1]доп переч движ имущ'!B63</f>
        <v>Насос ЭЦВ 06-10-120 (Ливны) (2 шт.)</v>
      </c>
      <c r="C62" s="63">
        <v>1</v>
      </c>
      <c r="D62" s="62" t="s">
        <v>221</v>
      </c>
      <c r="E62" s="63">
        <v>5.5</v>
      </c>
      <c r="F62" s="63">
        <v>10</v>
      </c>
      <c r="G62" s="63">
        <v>2024</v>
      </c>
    </row>
    <row r="63" spans="1:7" ht="30" x14ac:dyDescent="0.25">
      <c r="A63" s="46">
        <v>44</v>
      </c>
      <c r="B63" s="60" t="str">
        <f>'[1]сведение о мун движемом имущест'!B63</f>
        <v>Щит освещения "ЩО-1", 2001 года ввода в эксплуатацию</v>
      </c>
      <c r="C63" s="63">
        <v>1</v>
      </c>
      <c r="D63" s="62" t="s">
        <v>221</v>
      </c>
      <c r="E63" s="63">
        <v>0.75</v>
      </c>
      <c r="F63" s="59" t="s">
        <v>225</v>
      </c>
      <c r="G63" s="63">
        <v>2003</v>
      </c>
    </row>
    <row r="64" spans="1:7" x14ac:dyDescent="0.25">
      <c r="A64" s="69"/>
      <c r="B64" s="101" t="str">
        <f>'[1]сведение о мун движемом имущест'!B66</f>
        <v>Одиночная скважина г.Борзя, мкр. Г.Борзя-2,     № 41</v>
      </c>
      <c r="C64" s="102"/>
      <c r="D64" s="102"/>
      <c r="E64" s="102"/>
      <c r="F64" s="102"/>
      <c r="G64" s="103"/>
    </row>
    <row r="65" spans="1:7" ht="30" x14ac:dyDescent="0.25">
      <c r="A65" s="46">
        <v>45</v>
      </c>
      <c r="B65" s="60" t="str">
        <f>'[1]доп переч движ имущ'!B20</f>
        <v>Щит управления "ЩУ-1", 2000 года ввода в эксплуатацию</v>
      </c>
      <c r="C65" s="63">
        <v>1</v>
      </c>
      <c r="D65" s="62" t="s">
        <v>221</v>
      </c>
      <c r="E65" s="63">
        <v>0.75</v>
      </c>
      <c r="F65" s="59" t="s">
        <v>225</v>
      </c>
      <c r="G65" s="63">
        <v>2000</v>
      </c>
    </row>
    <row r="66" spans="1:7" x14ac:dyDescent="0.25">
      <c r="A66" s="46">
        <v>46</v>
      </c>
      <c r="B66" s="60" t="str">
        <f>'[1]доп переч движ имущ'!B21</f>
        <v>Насос ЭЦВ 6-10-110, 2023 1 шт.,</v>
      </c>
      <c r="C66" s="63">
        <v>1</v>
      </c>
      <c r="D66" s="62" t="s">
        <v>221</v>
      </c>
      <c r="E66" s="63">
        <v>5.5</v>
      </c>
      <c r="F66" s="63">
        <v>10</v>
      </c>
      <c r="G66" s="63">
        <v>2023</v>
      </c>
    </row>
    <row r="67" spans="1:7" ht="30" x14ac:dyDescent="0.25">
      <c r="A67" s="46">
        <v>47</v>
      </c>
      <c r="B67" s="60" t="str">
        <f>'[1]доп переч движ имущ'!B22</f>
        <v>Счетчик электрический, 2000 года ввода в эксплуатацию</v>
      </c>
      <c r="C67" s="63">
        <v>1</v>
      </c>
      <c r="D67" s="62" t="s">
        <v>221</v>
      </c>
      <c r="E67" s="63">
        <v>380</v>
      </c>
      <c r="F67" s="59" t="s">
        <v>225</v>
      </c>
      <c r="G67" s="63">
        <v>2000</v>
      </c>
    </row>
    <row r="68" spans="1:7" x14ac:dyDescent="0.25">
      <c r="A68" s="69"/>
      <c r="B68" s="101" t="str">
        <f>'[1]сведение о мун движемом имущест'!B71</f>
        <v>Одиночная скважина г.Борзя, мкр. Г. Борзя-2,    № 25</v>
      </c>
      <c r="C68" s="102"/>
      <c r="D68" s="102"/>
      <c r="E68" s="102"/>
      <c r="F68" s="102"/>
      <c r="G68" s="103"/>
    </row>
    <row r="69" spans="1:7" ht="30" x14ac:dyDescent="0.25">
      <c r="A69" s="46">
        <v>48</v>
      </c>
      <c r="B69" s="60" t="str">
        <f>'[1]сведение о мун движемом имущест'!B72</f>
        <v>Счетчик электрический, 2000 года ввода в эксплуатацию</v>
      </c>
      <c r="C69" s="63">
        <v>1</v>
      </c>
      <c r="D69" s="62" t="s">
        <v>221</v>
      </c>
      <c r="E69" s="63">
        <v>380</v>
      </c>
      <c r="F69" s="59" t="s">
        <v>225</v>
      </c>
      <c r="G69" s="63">
        <v>2000</v>
      </c>
    </row>
    <row r="70" spans="1:7" ht="30" x14ac:dyDescent="0.25">
      <c r="A70" s="46">
        <v>50</v>
      </c>
      <c r="B70" s="60" t="str">
        <f>'[1]сведение о мун движемом имущест'!B73</f>
        <v>Щит освещения "ЩО-1", 2000 года ввода в эксплуатацию</v>
      </c>
      <c r="C70" s="63">
        <v>1</v>
      </c>
      <c r="D70" s="62" t="s">
        <v>221</v>
      </c>
      <c r="E70" s="63">
        <v>0.75</v>
      </c>
      <c r="F70" s="59" t="s">
        <v>225</v>
      </c>
      <c r="G70" s="63">
        <v>2000</v>
      </c>
    </row>
    <row r="71" spans="1:7" x14ac:dyDescent="0.25">
      <c r="A71" s="46">
        <v>51</v>
      </c>
      <c r="B71" s="60" t="str">
        <f>'[1]сведение о мун движемом имущест'!B74</f>
        <v>Насос (КНС),  СМ 125-80-315/4</v>
      </c>
      <c r="C71" s="63">
        <v>1</v>
      </c>
      <c r="D71" s="62" t="s">
        <v>221</v>
      </c>
      <c r="E71" s="63">
        <v>45</v>
      </c>
      <c r="F71" s="63">
        <v>80</v>
      </c>
      <c r="G71" s="63">
        <v>2003</v>
      </c>
    </row>
    <row r="72" spans="1:7" x14ac:dyDescent="0.25">
      <c r="A72" s="62"/>
      <c r="B72" s="101" t="s">
        <v>229</v>
      </c>
      <c r="C72" s="102"/>
      <c r="D72" s="102"/>
      <c r="E72" s="102"/>
      <c r="F72" s="102"/>
      <c r="G72" s="103"/>
    </row>
    <row r="73" spans="1:7" ht="30" x14ac:dyDescent="0.25">
      <c r="A73" s="46">
        <v>52</v>
      </c>
      <c r="B73" s="60" t="str">
        <f>'[1]сведение о мун движемом имущест'!B76</f>
        <v>Щит управления "ЩУ-1", 2000 года ввода в эксплуатацию</v>
      </c>
      <c r="C73" s="63">
        <v>1</v>
      </c>
      <c r="D73" s="62" t="s">
        <v>221</v>
      </c>
      <c r="E73" s="63">
        <v>0.75</v>
      </c>
      <c r="F73" s="59" t="s">
        <v>225</v>
      </c>
      <c r="G73" s="63">
        <v>2000</v>
      </c>
    </row>
    <row r="74" spans="1:7" x14ac:dyDescent="0.25">
      <c r="A74" s="46">
        <v>53</v>
      </c>
      <c r="B74" s="60" t="str">
        <f>'[1]доп переч движ имущ'!B26</f>
        <v>Насос ЭЦВ 8-40-110 2 шт</v>
      </c>
      <c r="C74" s="63">
        <v>2</v>
      </c>
      <c r="D74" s="62" t="s">
        <v>221</v>
      </c>
      <c r="E74" s="63">
        <v>22</v>
      </c>
      <c r="F74" s="63">
        <v>40</v>
      </c>
      <c r="G74" s="63">
        <v>2023</v>
      </c>
    </row>
    <row r="75" spans="1:7" ht="30" x14ac:dyDescent="0.25">
      <c r="A75" s="46">
        <v>54</v>
      </c>
      <c r="B75" s="60" t="str">
        <f>'[1]сведение о мун движемом имущест'!B79</f>
        <v>Щит освещения "ЩО-1", 2000 года ввода в эксплуатацию</v>
      </c>
      <c r="C75" s="63">
        <v>1</v>
      </c>
      <c r="D75" s="62" t="s">
        <v>221</v>
      </c>
      <c r="E75" s="63">
        <v>0.75</v>
      </c>
      <c r="F75" s="59" t="s">
        <v>225</v>
      </c>
      <c r="G75" s="63">
        <v>2000</v>
      </c>
    </row>
    <row r="76" spans="1:7" x14ac:dyDescent="0.25">
      <c r="A76" s="46">
        <v>55</v>
      </c>
      <c r="B76" s="101" t="str">
        <f>'[1]сведение о мун движемом имущест'!B80</f>
        <v xml:space="preserve"> Водозаборная будка г.Борзя, ул. Победы, № 27 А</v>
      </c>
      <c r="C76" s="102"/>
      <c r="D76" s="102"/>
      <c r="E76" s="102"/>
      <c r="F76" s="102"/>
      <c r="G76" s="103"/>
    </row>
    <row r="77" spans="1:7" x14ac:dyDescent="0.25">
      <c r="A77" s="46">
        <v>56</v>
      </c>
      <c r="B77" s="60" t="str">
        <f>'[1]доп переч движ имущ'!B27</f>
        <v>Освещение</v>
      </c>
      <c r="C77" s="63">
        <v>1</v>
      </c>
      <c r="D77" s="62" t="s">
        <v>221</v>
      </c>
      <c r="E77" s="63">
        <v>220</v>
      </c>
      <c r="F77" s="59" t="s">
        <v>225</v>
      </c>
      <c r="G77" s="63">
        <v>2003</v>
      </c>
    </row>
    <row r="78" spans="1:7" x14ac:dyDescent="0.25">
      <c r="A78" s="62"/>
      <c r="B78" s="101" t="str">
        <f>'[1]сведение о мун движемом имущест'!B81</f>
        <v>Одиночная скважина г.Борзя, ул.Чайковского, 17</v>
      </c>
      <c r="C78" s="102"/>
      <c r="D78" s="102"/>
      <c r="E78" s="102"/>
      <c r="F78" s="102"/>
      <c r="G78" s="103"/>
    </row>
    <row r="79" spans="1:7" ht="30" x14ac:dyDescent="0.25">
      <c r="A79" s="46">
        <v>57</v>
      </c>
      <c r="B79" s="60" t="str">
        <f>'[1]сведение о мун движемом имущест'!B82</f>
        <v>Щит управления "ЩУ-1", 2000 года ввода в эксплуатацию</v>
      </c>
      <c r="C79" s="63">
        <v>1</v>
      </c>
      <c r="D79" s="62" t="s">
        <v>221</v>
      </c>
      <c r="E79" s="63">
        <v>0.75</v>
      </c>
      <c r="F79" s="59" t="s">
        <v>225</v>
      </c>
      <c r="G79" s="63">
        <v>2000</v>
      </c>
    </row>
    <row r="80" spans="1:7" ht="30" x14ac:dyDescent="0.25">
      <c r="A80" s="46">
        <v>58</v>
      </c>
      <c r="B80" s="60" t="str">
        <f>'[1]сведение о мун движемом имущест'!B83</f>
        <v>насос глубинный "ЭЦВ 6-10-110", 1 шт.,  2001 г. ввода в эксплуатацию</v>
      </c>
      <c r="C80" s="63">
        <v>1</v>
      </c>
      <c r="D80" s="62" t="s">
        <v>221</v>
      </c>
      <c r="E80" s="63">
        <v>5.5</v>
      </c>
      <c r="F80" s="63">
        <v>10</v>
      </c>
      <c r="G80" s="63">
        <v>2000</v>
      </c>
    </row>
    <row r="81" spans="1:7" ht="30" x14ac:dyDescent="0.25">
      <c r="A81" s="46">
        <v>59</v>
      </c>
      <c r="B81" s="60" t="str">
        <f>'[1]сведение о мун движемом имущест'!B84</f>
        <v>Щит освещения "ЩО-1", 2000 года ввода в эксплуатацию</v>
      </c>
      <c r="C81" s="63">
        <v>1</v>
      </c>
      <c r="D81" s="62" t="s">
        <v>221</v>
      </c>
      <c r="E81" s="63">
        <v>0.75</v>
      </c>
      <c r="F81" s="59" t="s">
        <v>225</v>
      </c>
      <c r="G81" s="63">
        <v>2000</v>
      </c>
    </row>
    <row r="82" spans="1:7" x14ac:dyDescent="0.25">
      <c r="A82" s="62"/>
      <c r="B82" s="101" t="str">
        <f>'[1]сведение о мун движемом имущест'!B85</f>
        <v>Одиночная скважина г.Борзя, ул. Лазо 110 А</v>
      </c>
      <c r="C82" s="102"/>
      <c r="D82" s="102"/>
      <c r="E82" s="102"/>
      <c r="F82" s="102"/>
      <c r="G82" s="103"/>
    </row>
    <row r="83" spans="1:7" ht="30" x14ac:dyDescent="0.25">
      <c r="A83" s="46">
        <v>60</v>
      </c>
      <c r="B83" s="60" t="str">
        <f>'[1]сведение о мун движемом имущест'!B86</f>
        <v>Насос глубинный " ЭЦВ 8-10-110", 2013 года ввода в эксплуатацию</v>
      </c>
      <c r="C83" s="63">
        <v>1</v>
      </c>
      <c r="D83" s="62" t="s">
        <v>221</v>
      </c>
      <c r="E83" s="63">
        <v>22</v>
      </c>
      <c r="F83" s="63">
        <v>10</v>
      </c>
      <c r="G83" s="63">
        <v>2013</v>
      </c>
    </row>
    <row r="84" spans="1:7" ht="30" x14ac:dyDescent="0.25">
      <c r="A84" s="46">
        <v>61</v>
      </c>
      <c r="B84" s="60" t="str">
        <f>'[1]сведение о мун движемом имущест'!B87</f>
        <v>Счетчик электрический, 2000 года ввода в эксплуатацию</v>
      </c>
      <c r="C84" s="63">
        <v>1</v>
      </c>
      <c r="D84" s="62" t="s">
        <v>221</v>
      </c>
      <c r="E84" s="63">
        <v>380</v>
      </c>
      <c r="F84" s="59" t="s">
        <v>225</v>
      </c>
      <c r="G84" s="63">
        <v>2000</v>
      </c>
    </row>
    <row r="85" spans="1:7" x14ac:dyDescent="0.25">
      <c r="A85" s="62"/>
      <c r="B85" s="101" t="str">
        <f>'[1]сведение о мун движемом имущест'!B88</f>
        <v>Канализационно насосная станция г.Борзя, ул. Комсомольская, 8</v>
      </c>
      <c r="C85" s="102"/>
      <c r="D85" s="102"/>
      <c r="E85" s="102"/>
      <c r="F85" s="102"/>
      <c r="G85" s="103"/>
    </row>
    <row r="86" spans="1:7" ht="30" x14ac:dyDescent="0.25">
      <c r="A86" s="46">
        <v>62</v>
      </c>
      <c r="B86" s="60" t="str">
        <f>'[1]сведение о мун движемом имущест'!B89</f>
        <v>Щит управления, 2 шт. "ЩУ-1", 2013 года ввода в эксплуатацию</v>
      </c>
      <c r="C86" s="63">
        <v>1</v>
      </c>
      <c r="D86" s="62" t="s">
        <v>221</v>
      </c>
      <c r="E86" s="63">
        <v>0.75</v>
      </c>
      <c r="F86" s="59" t="s">
        <v>225</v>
      </c>
      <c r="G86" s="63">
        <v>2013</v>
      </c>
    </row>
    <row r="87" spans="1:7" ht="30" x14ac:dyDescent="0.25">
      <c r="A87" s="63">
        <v>63</v>
      </c>
      <c r="B87" s="60" t="str">
        <f>'[1]сведение о мун движемом имущест'!B90</f>
        <v>Счетчик электрический, 2004 года ввода в эксплуатацию</v>
      </c>
      <c r="C87" s="63">
        <v>1</v>
      </c>
      <c r="D87" s="62" t="s">
        <v>221</v>
      </c>
      <c r="E87" s="63">
        <v>380</v>
      </c>
      <c r="F87" s="59" t="s">
        <v>225</v>
      </c>
      <c r="G87" s="63">
        <v>2004</v>
      </c>
    </row>
    <row r="88" spans="1:7" x14ac:dyDescent="0.25">
      <c r="A88" s="46">
        <v>64</v>
      </c>
      <c r="B88" s="60" t="str">
        <f>'[1]доп переч движ имущ'!B34</f>
        <v>Насос СМ 200-150-400, 2шт.</v>
      </c>
      <c r="C88" s="63">
        <v>1</v>
      </c>
      <c r="D88" s="62" t="s">
        <v>221</v>
      </c>
      <c r="E88" s="63">
        <v>65</v>
      </c>
      <c r="F88" s="63">
        <v>250</v>
      </c>
      <c r="G88" s="63">
        <v>2023</v>
      </c>
    </row>
    <row r="89" spans="1:7" x14ac:dyDescent="0.25">
      <c r="A89" s="63">
        <v>65</v>
      </c>
      <c r="B89" s="60" t="str">
        <f>'[1]доп переч движ имущ'!B35</f>
        <v>Насос СМ 200-150-200, 1шт.</v>
      </c>
      <c r="C89" s="63">
        <v>1</v>
      </c>
      <c r="D89" s="62" t="s">
        <v>221</v>
      </c>
      <c r="E89" s="63">
        <v>45</v>
      </c>
      <c r="F89" s="63">
        <v>150</v>
      </c>
      <c r="G89" s="63">
        <v>2023</v>
      </c>
    </row>
    <row r="90" spans="1:7" ht="45" x14ac:dyDescent="0.25">
      <c r="A90" s="46">
        <v>66</v>
      </c>
      <c r="B90" s="60" t="str">
        <f>'[1]доп переч движ имущ'!B59</f>
        <v>Электродвигатель 5АМН250М4110кВт1500об/мин380/660 IP54 1001ВЭМЗ (1 шт. по 221950,00 руб.)</v>
      </c>
      <c r="C90" s="63"/>
      <c r="D90" s="62" t="s">
        <v>221</v>
      </c>
      <c r="E90" s="63">
        <v>110</v>
      </c>
      <c r="F90" s="59" t="s">
        <v>225</v>
      </c>
      <c r="G90" s="63">
        <v>2023</v>
      </c>
    </row>
    <row r="91" spans="1:7" x14ac:dyDescent="0.25">
      <c r="A91" s="62"/>
      <c r="B91" s="101" t="str">
        <f>'[1]сведение о мун движемом имущест'!B95</f>
        <v xml:space="preserve"> Городской резервуар г.Борзя, ул. Семенихина, 25</v>
      </c>
      <c r="C91" s="102"/>
      <c r="D91" s="102"/>
      <c r="E91" s="102"/>
      <c r="F91" s="102"/>
      <c r="G91" s="103"/>
    </row>
    <row r="92" spans="1:7" ht="30" x14ac:dyDescent="0.25">
      <c r="A92" s="46">
        <v>67</v>
      </c>
      <c r="B92" s="60" t="str">
        <f>'[1]сведение о мун движемом имущест'!B96</f>
        <v>Счетчик электрический, 2000 года ввода в эксплуатацию</v>
      </c>
      <c r="C92" s="63">
        <v>1</v>
      </c>
      <c r="D92" s="62" t="s">
        <v>221</v>
      </c>
      <c r="E92" s="63">
        <v>380</v>
      </c>
      <c r="F92" s="59" t="s">
        <v>225</v>
      </c>
      <c r="G92" s="63">
        <v>2000</v>
      </c>
    </row>
    <row r="93" spans="1:7" x14ac:dyDescent="0.25">
      <c r="A93" s="62"/>
      <c r="B93" s="101" t="str">
        <f>'[1]сведение о мун движемом имущест'!B97</f>
        <v>Канализационно насосная станция "Мясо" г.Борзя, ул. Промышленная,6</v>
      </c>
      <c r="C93" s="102"/>
      <c r="D93" s="102"/>
      <c r="E93" s="102"/>
      <c r="F93" s="102"/>
      <c r="G93" s="103"/>
    </row>
    <row r="94" spans="1:7" x14ac:dyDescent="0.25">
      <c r="A94" s="46">
        <v>68</v>
      </c>
      <c r="B94" s="60" t="str">
        <f>'[1]сведение о мун движемом имущест'!B98</f>
        <v>Электросчетчик "В-80"</v>
      </c>
      <c r="C94" s="63">
        <v>1</v>
      </c>
      <c r="D94" s="62" t="s">
        <v>221</v>
      </c>
      <c r="E94" s="63">
        <v>380</v>
      </c>
      <c r="F94" s="59" t="s">
        <v>225</v>
      </c>
      <c r="G94" s="63">
        <v>2000</v>
      </c>
    </row>
    <row r="95" spans="1:7" x14ac:dyDescent="0.25">
      <c r="A95" s="46">
        <v>69</v>
      </c>
      <c r="B95" s="60" t="str">
        <f>'[1]доп переч движ имущ'!B40</f>
        <v>Насос "СМ 400-250", 3 шт., 201</v>
      </c>
      <c r="C95" s="63">
        <v>2</v>
      </c>
      <c r="D95" s="62" t="s">
        <v>221</v>
      </c>
      <c r="E95" s="63">
        <v>14.3</v>
      </c>
      <c r="F95" s="63">
        <v>150</v>
      </c>
      <c r="G95" s="63">
        <v>2011</v>
      </c>
    </row>
    <row r="96" spans="1:7" x14ac:dyDescent="0.25">
      <c r="A96" s="62"/>
      <c r="B96" s="101" t="str">
        <f>'[1]сведение о мун движемом имущест'!B137</f>
        <v>Одиночная скважина г.Борзя, ул. Партизанская</v>
      </c>
      <c r="C96" s="102"/>
      <c r="D96" s="102"/>
      <c r="E96" s="102"/>
      <c r="F96" s="102"/>
      <c r="G96" s="103"/>
    </row>
    <row r="97" spans="1:7" ht="30" x14ac:dyDescent="0.25">
      <c r="A97" s="46">
        <v>70</v>
      </c>
      <c r="B97" s="60" t="str">
        <f>'[1]доп переч движ имущ'!B16</f>
        <v>Счетчик электрический, 2003 года ввода в эксплуатацию</v>
      </c>
      <c r="C97" s="63">
        <v>1</v>
      </c>
      <c r="D97" s="62" t="s">
        <v>221</v>
      </c>
      <c r="E97" s="63">
        <v>22</v>
      </c>
      <c r="F97" s="63">
        <v>40</v>
      </c>
      <c r="G97" s="63">
        <v>2003</v>
      </c>
    </row>
    <row r="98" spans="1:7" ht="30" x14ac:dyDescent="0.25">
      <c r="A98" s="46">
        <v>71</v>
      </c>
      <c r="B98" s="60" t="str">
        <f>'[1]доп переч движ имущ'!B17</f>
        <v>Щит освещения "ЩО-1", 2003 года ввода в эксплуатацию</v>
      </c>
      <c r="C98" s="63"/>
      <c r="D98" s="62" t="s">
        <v>221</v>
      </c>
      <c r="E98" s="63">
        <v>380</v>
      </c>
      <c r="F98" s="59" t="s">
        <v>225</v>
      </c>
      <c r="G98" s="63">
        <v>2003</v>
      </c>
    </row>
    <row r="99" spans="1:7" x14ac:dyDescent="0.25">
      <c r="A99" s="46">
        <v>72</v>
      </c>
      <c r="B99" s="60" t="s">
        <v>230</v>
      </c>
      <c r="C99" s="63">
        <v>1</v>
      </c>
      <c r="D99" s="62" t="s">
        <v>221</v>
      </c>
      <c r="E99" s="59">
        <v>5.5</v>
      </c>
      <c r="F99" s="59">
        <v>10</v>
      </c>
      <c r="G99" s="63">
        <v>2022</v>
      </c>
    </row>
    <row r="100" spans="1:7" x14ac:dyDescent="0.25">
      <c r="A100" s="46"/>
      <c r="B100" s="101" t="s">
        <v>231</v>
      </c>
      <c r="C100" s="102"/>
      <c r="D100" s="102"/>
      <c r="E100" s="102"/>
      <c r="F100" s="102"/>
      <c r="G100" s="103"/>
    </row>
    <row r="101" spans="1:7" ht="45" x14ac:dyDescent="0.25">
      <c r="A101" s="46">
        <v>73</v>
      </c>
      <c r="B101" s="60" t="str">
        <f>'[1]доп переч движ имущ'!B57</f>
        <v>Труба КОРСИС DN/OD 200SN8PR2 108 м на остатке (отрезок 12м), из 204 м, в комплекте  с муфтой «КОРСИС»,  из 17 шт остаток 6</v>
      </c>
      <c r="C101" s="63" t="s">
        <v>232</v>
      </c>
      <c r="D101" s="62" t="s">
        <v>221</v>
      </c>
      <c r="E101" s="59" t="s">
        <v>225</v>
      </c>
      <c r="F101" s="59" t="s">
        <v>225</v>
      </c>
      <c r="G101" s="63">
        <v>2022</v>
      </c>
    </row>
    <row r="102" spans="1:7" ht="30" x14ac:dyDescent="0.25">
      <c r="A102" s="46">
        <v>74</v>
      </c>
      <c r="B102" s="60" t="str">
        <f>'[1]доп переч движ имущ'!B58</f>
        <v>Уплотнительное кольцо КОРСИС 0200 мм, из 34 шт. остаток 12</v>
      </c>
      <c r="C102" s="63">
        <v>34</v>
      </c>
      <c r="D102" s="62" t="s">
        <v>221</v>
      </c>
      <c r="E102" s="59" t="s">
        <v>225</v>
      </c>
      <c r="F102" s="59" t="s">
        <v>225</v>
      </c>
      <c r="G102" s="63">
        <v>2022</v>
      </c>
    </row>
  </sheetData>
  <mergeCells count="33">
    <mergeCell ref="A22:G22"/>
    <mergeCell ref="A2:G2"/>
    <mergeCell ref="A3:A4"/>
    <mergeCell ref="B3:B4"/>
    <mergeCell ref="C3:C4"/>
    <mergeCell ref="D3:D4"/>
    <mergeCell ref="E3:F3"/>
    <mergeCell ref="G3:G4"/>
    <mergeCell ref="A5:G5"/>
    <mergeCell ref="A6:G6"/>
    <mergeCell ref="A8:G8"/>
    <mergeCell ref="A10:G10"/>
    <mergeCell ref="A11:G11"/>
    <mergeCell ref="B72:G72"/>
    <mergeCell ref="A27:G27"/>
    <mergeCell ref="A30:G30"/>
    <mergeCell ref="A31:G31"/>
    <mergeCell ref="A38:G38"/>
    <mergeCell ref="A40:G40"/>
    <mergeCell ref="A42:G42"/>
    <mergeCell ref="B47:G47"/>
    <mergeCell ref="B56:G56"/>
    <mergeCell ref="B60:G60"/>
    <mergeCell ref="B64:G64"/>
    <mergeCell ref="B68:G68"/>
    <mergeCell ref="B96:G96"/>
    <mergeCell ref="B100:G100"/>
    <mergeCell ref="B76:G76"/>
    <mergeCell ref="B78:G78"/>
    <mergeCell ref="B82:G82"/>
    <mergeCell ref="B85:G85"/>
    <mergeCell ref="B91:G91"/>
    <mergeCell ref="B93:G93"/>
  </mergeCells>
  <pageMargins left="0.70866141732283472" right="0.70866141732283472" top="0.74803149606299213" bottom="0.74803149606299213" header="0.31496062992125984" footer="0.31496062992125984"/>
  <pageSetup paperSize="9" scale="9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реестр прав на имущество</vt:lpstr>
      <vt:lpstr>сведения о составе имущ</vt:lpstr>
      <vt:lpstr>свед о гос регистр</vt:lpstr>
      <vt:lpstr>движимое имущ соглас</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User</cp:lastModifiedBy>
  <cp:lastPrinted>2024-10-23T04:35:17Z</cp:lastPrinted>
  <dcterms:created xsi:type="dcterms:W3CDTF">2024-10-21T03:47:12Z</dcterms:created>
  <dcterms:modified xsi:type="dcterms:W3CDTF">2024-10-23T05:22:23Z</dcterms:modified>
</cp:coreProperties>
</file>